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AK16" i="1"/>
  <c r="AI16"/>
  <c r="AK19"/>
  <c r="AI19"/>
  <c r="AK25" l="1"/>
  <c r="AI25"/>
  <c r="AI22"/>
  <c r="AK22"/>
  <c r="AK13"/>
  <c r="AI13"/>
  <c r="AK10"/>
  <c r="AI10"/>
  <c r="AK7"/>
  <c r="AI7"/>
  <c r="AK4"/>
  <c r="AI4"/>
  <c r="AI33"/>
  <c r="AK33"/>
  <c r="AI36"/>
  <c r="AK36"/>
  <c r="AI39"/>
  <c r="AK39"/>
  <c r="AI42"/>
  <c r="AK42"/>
  <c r="AI45"/>
  <c r="AK45"/>
  <c r="AI48"/>
  <c r="AK48"/>
  <c r="AI51"/>
  <c r="AK51"/>
  <c r="AK54" l="1"/>
  <c r="AI54"/>
</calcChain>
</file>

<file path=xl/sharedStrings.xml><?xml version="1.0" encoding="utf-8"?>
<sst xmlns="http://schemas.openxmlformats.org/spreadsheetml/2006/main" count="541" uniqueCount="32">
  <si>
    <t>zápasy</t>
  </si>
  <si>
    <t>utkání</t>
  </si>
  <si>
    <t>skore</t>
  </si>
  <si>
    <t>výsledek</t>
  </si>
  <si>
    <t>:</t>
  </si>
  <si>
    <t>skore celkem</t>
  </si>
  <si>
    <t>POŘADÍ</t>
  </si>
  <si>
    <t>Celkové výsledky</t>
  </si>
  <si>
    <r>
      <t xml:space="preserve">5  </t>
    </r>
    <r>
      <rPr>
        <b/>
        <sz val="14"/>
        <color theme="1"/>
        <rFont val="Calibri"/>
        <family val="2"/>
        <charset val="238"/>
        <scheme val="minor"/>
      </rPr>
      <t>JO!</t>
    </r>
  </si>
  <si>
    <t>3:0</t>
  </si>
  <si>
    <t>0:3</t>
  </si>
  <si>
    <r>
      <t xml:space="preserve">1  </t>
    </r>
    <r>
      <rPr>
        <b/>
        <sz val="14"/>
        <color theme="1"/>
        <rFont val="Calibri"/>
        <family val="2"/>
        <charset val="238"/>
        <scheme val="minor"/>
      </rPr>
      <t>Kulový blesk</t>
    </r>
  </si>
  <si>
    <r>
      <t xml:space="preserve">2  </t>
    </r>
    <r>
      <rPr>
        <b/>
        <sz val="14"/>
        <color theme="1"/>
        <rFont val="Calibri"/>
        <family val="2"/>
        <charset val="238"/>
        <scheme val="minor"/>
      </rPr>
      <t>Meteor</t>
    </r>
  </si>
  <si>
    <r>
      <t xml:space="preserve">3  </t>
    </r>
    <r>
      <rPr>
        <b/>
        <sz val="14"/>
        <color theme="1"/>
        <rFont val="Calibri"/>
        <family val="2"/>
        <charset val="238"/>
        <scheme val="minor"/>
      </rPr>
      <t>Mladí</t>
    </r>
  </si>
  <si>
    <r>
      <t xml:space="preserve">4  </t>
    </r>
    <r>
      <rPr>
        <b/>
        <sz val="14"/>
        <color theme="1"/>
        <rFont val="Calibri"/>
        <family val="2"/>
        <charset val="238"/>
        <scheme val="minor"/>
      </rPr>
      <t>Les Boulets</t>
    </r>
  </si>
  <si>
    <r>
      <t xml:space="preserve">6 </t>
    </r>
    <r>
      <rPr>
        <b/>
        <sz val="14"/>
        <color theme="1"/>
        <rFont val="Calibri"/>
        <family val="2"/>
        <charset val="238"/>
        <scheme val="minor"/>
      </rPr>
      <t xml:space="preserve"> Kaplička</t>
    </r>
  </si>
  <si>
    <r>
      <t xml:space="preserve">7  </t>
    </r>
    <r>
      <rPr>
        <b/>
        <sz val="14"/>
        <color theme="1"/>
        <rFont val="Calibri"/>
        <family val="2"/>
        <charset val="238"/>
        <scheme val="minor"/>
      </rPr>
      <t>Cochon Club</t>
    </r>
  </si>
  <si>
    <r>
      <t xml:space="preserve">8 </t>
    </r>
    <r>
      <rPr>
        <b/>
        <sz val="14"/>
        <color theme="1"/>
        <rFont val="Calibri"/>
        <family val="2"/>
        <charset val="238"/>
        <scheme val="minor"/>
      </rPr>
      <t xml:space="preserve"> Do počtu</t>
    </r>
  </si>
  <si>
    <t>2:1</t>
  </si>
  <si>
    <t>1:2</t>
  </si>
  <si>
    <t>OPP 2015 a</t>
  </si>
  <si>
    <t>OPP 2015 b</t>
  </si>
  <si>
    <t xml:space="preserve">: </t>
  </si>
  <si>
    <t>4.</t>
  </si>
  <si>
    <t>1.</t>
  </si>
  <si>
    <t>2.</t>
  </si>
  <si>
    <t>5.</t>
  </si>
  <si>
    <t>6.</t>
  </si>
  <si>
    <t>3.</t>
  </si>
  <si>
    <t>7.</t>
  </si>
  <si>
    <t>8.</t>
  </si>
  <si>
    <t>Aktualizováno: 8. 10. 2015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</si>
</sst>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/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0" fillId="2" borderId="10" xfId="0" applyFill="1" applyBorder="1" applyAlignment="1"/>
    <xf numFmtId="0" fontId="0" fillId="2" borderId="16" xfId="0" applyFill="1" applyBorder="1" applyAlignment="1"/>
    <xf numFmtId="0" fontId="0" fillId="2" borderId="5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12" xfId="0" applyFill="1" applyBorder="1" applyAlignment="1"/>
    <xf numFmtId="0" fontId="0" fillId="2" borderId="17" xfId="0" applyFill="1" applyBorder="1" applyAlignment="1"/>
    <xf numFmtId="0" fontId="0" fillId="2" borderId="8" xfId="0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32</xdr:row>
      <xdr:rowOff>81153</xdr:rowOff>
    </xdr:from>
    <xdr:to>
      <xdr:col>5</xdr:col>
      <xdr:colOff>171449</xdr:colOff>
      <xdr:row>34</xdr:row>
      <xdr:rowOff>143256</xdr:rowOff>
    </xdr:to>
    <xdr:pic>
      <xdr:nvPicPr>
        <xdr:cNvPr id="14" name="Obrázek 13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4" y="481203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47624</xdr:colOff>
      <xdr:row>35</xdr:row>
      <xdr:rowOff>43053</xdr:rowOff>
    </xdr:from>
    <xdr:to>
      <xdr:col>9</xdr:col>
      <xdr:colOff>171449</xdr:colOff>
      <xdr:row>37</xdr:row>
      <xdr:rowOff>114681</xdr:rowOff>
    </xdr:to>
    <xdr:pic>
      <xdr:nvPicPr>
        <xdr:cNvPr id="15" name="Obrázek 14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49" y="1043178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11</xdr:col>
      <xdr:colOff>57149</xdr:colOff>
      <xdr:row>38</xdr:row>
      <xdr:rowOff>52578</xdr:rowOff>
    </xdr:from>
    <xdr:to>
      <xdr:col>13</xdr:col>
      <xdr:colOff>180974</xdr:colOff>
      <xdr:row>40</xdr:row>
      <xdr:rowOff>124206</xdr:rowOff>
    </xdr:to>
    <xdr:pic>
      <xdr:nvPicPr>
        <xdr:cNvPr id="16" name="Obrázek 15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8649" y="1633728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16</xdr:col>
      <xdr:colOff>9524</xdr:colOff>
      <xdr:row>41</xdr:row>
      <xdr:rowOff>52578</xdr:rowOff>
    </xdr:from>
    <xdr:to>
      <xdr:col>17</xdr:col>
      <xdr:colOff>219074</xdr:colOff>
      <xdr:row>43</xdr:row>
      <xdr:rowOff>124206</xdr:rowOff>
    </xdr:to>
    <xdr:pic>
      <xdr:nvPicPr>
        <xdr:cNvPr id="17" name="Obrázek 16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6399" y="2205228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</xdr:colOff>
      <xdr:row>44</xdr:row>
      <xdr:rowOff>71628</xdr:rowOff>
    </xdr:from>
    <xdr:to>
      <xdr:col>21</xdr:col>
      <xdr:colOff>209549</xdr:colOff>
      <xdr:row>46</xdr:row>
      <xdr:rowOff>143256</xdr:rowOff>
    </xdr:to>
    <xdr:pic>
      <xdr:nvPicPr>
        <xdr:cNvPr id="18" name="Obrázek 17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4149" y="2795778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24</xdr:col>
      <xdr:colOff>19049</xdr:colOff>
      <xdr:row>47</xdr:row>
      <xdr:rowOff>81153</xdr:rowOff>
    </xdr:from>
    <xdr:to>
      <xdr:col>25</xdr:col>
      <xdr:colOff>209549</xdr:colOff>
      <xdr:row>49</xdr:row>
      <xdr:rowOff>152781</xdr:rowOff>
    </xdr:to>
    <xdr:pic>
      <xdr:nvPicPr>
        <xdr:cNvPr id="19" name="Obrázek 18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0474" y="3376803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28</xdr:col>
      <xdr:colOff>19049</xdr:colOff>
      <xdr:row>50</xdr:row>
      <xdr:rowOff>62103</xdr:rowOff>
    </xdr:from>
    <xdr:to>
      <xdr:col>29</xdr:col>
      <xdr:colOff>228599</xdr:colOff>
      <xdr:row>52</xdr:row>
      <xdr:rowOff>133731</xdr:rowOff>
    </xdr:to>
    <xdr:pic>
      <xdr:nvPicPr>
        <xdr:cNvPr id="26" name="Obrázek 25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58224" y="3929253"/>
          <a:ext cx="419100" cy="452628"/>
        </a:xfrm>
        <a:prstGeom prst="rect">
          <a:avLst/>
        </a:prstGeom>
      </xdr:spPr>
    </xdr:pic>
    <xdr:clientData/>
  </xdr:twoCellAnchor>
  <xdr:twoCellAnchor editAs="oneCell">
    <xdr:from>
      <xdr:col>31</xdr:col>
      <xdr:colOff>47624</xdr:colOff>
      <xdr:row>53</xdr:row>
      <xdr:rowOff>62103</xdr:rowOff>
    </xdr:from>
    <xdr:to>
      <xdr:col>33</xdr:col>
      <xdr:colOff>200024</xdr:colOff>
      <xdr:row>55</xdr:row>
      <xdr:rowOff>133731</xdr:rowOff>
    </xdr:to>
    <xdr:pic>
      <xdr:nvPicPr>
        <xdr:cNvPr id="27" name="Obrázek 26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9299" y="4510278"/>
          <a:ext cx="419100" cy="452628"/>
        </a:xfrm>
        <a:prstGeom prst="rect">
          <a:avLst/>
        </a:prstGeom>
      </xdr:spPr>
    </xdr:pic>
    <xdr:clientData/>
  </xdr:twoCellAnchor>
  <xdr:oneCellAnchor>
    <xdr:from>
      <xdr:col>4</xdr:col>
      <xdr:colOff>9524</xdr:colOff>
      <xdr:row>3</xdr:row>
      <xdr:rowOff>81153</xdr:rowOff>
    </xdr:from>
    <xdr:ext cx="419100" cy="452628"/>
    <xdr:pic>
      <xdr:nvPicPr>
        <xdr:cNvPr id="24" name="Obrázek 23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4" y="6072378"/>
          <a:ext cx="419100" cy="452628"/>
        </a:xfrm>
        <a:prstGeom prst="rect">
          <a:avLst/>
        </a:prstGeom>
      </xdr:spPr>
    </xdr:pic>
    <xdr:clientData/>
  </xdr:oneCellAnchor>
  <xdr:oneCellAnchor>
    <xdr:from>
      <xdr:col>7</xdr:col>
      <xdr:colOff>47624</xdr:colOff>
      <xdr:row>6</xdr:row>
      <xdr:rowOff>43053</xdr:rowOff>
    </xdr:from>
    <xdr:ext cx="419100" cy="452628"/>
    <xdr:pic>
      <xdr:nvPicPr>
        <xdr:cNvPr id="25" name="Obrázek 24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9949" y="6615303"/>
          <a:ext cx="419100" cy="452628"/>
        </a:xfrm>
        <a:prstGeom prst="rect">
          <a:avLst/>
        </a:prstGeom>
      </xdr:spPr>
    </xdr:pic>
    <xdr:clientData/>
  </xdr:oneCellAnchor>
  <xdr:oneCellAnchor>
    <xdr:from>
      <xdr:col>11</xdr:col>
      <xdr:colOff>57149</xdr:colOff>
      <xdr:row>9</xdr:row>
      <xdr:rowOff>52578</xdr:rowOff>
    </xdr:from>
    <xdr:ext cx="419100" cy="452628"/>
    <xdr:pic>
      <xdr:nvPicPr>
        <xdr:cNvPr id="28" name="Obrázek 27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799" y="7196328"/>
          <a:ext cx="419100" cy="452628"/>
        </a:xfrm>
        <a:prstGeom prst="rect">
          <a:avLst/>
        </a:prstGeom>
      </xdr:spPr>
    </xdr:pic>
    <xdr:clientData/>
  </xdr:oneCellAnchor>
  <xdr:oneCellAnchor>
    <xdr:from>
      <xdr:col>16</xdr:col>
      <xdr:colOff>9524</xdr:colOff>
      <xdr:row>12</xdr:row>
      <xdr:rowOff>52578</xdr:rowOff>
    </xdr:from>
    <xdr:ext cx="419100" cy="452628"/>
    <xdr:pic>
      <xdr:nvPicPr>
        <xdr:cNvPr id="29" name="Obrázek 28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224" y="7767828"/>
          <a:ext cx="419100" cy="452628"/>
        </a:xfrm>
        <a:prstGeom prst="rect">
          <a:avLst/>
        </a:prstGeom>
      </xdr:spPr>
    </xdr:pic>
    <xdr:clientData/>
  </xdr:oneCellAnchor>
  <xdr:oneCellAnchor>
    <xdr:from>
      <xdr:col>20</xdr:col>
      <xdr:colOff>38099</xdr:colOff>
      <xdr:row>15</xdr:row>
      <xdr:rowOff>71628</xdr:rowOff>
    </xdr:from>
    <xdr:ext cx="419100" cy="452628"/>
    <xdr:pic>
      <xdr:nvPicPr>
        <xdr:cNvPr id="30" name="Obrázek 29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4" y="8358378"/>
          <a:ext cx="419100" cy="452628"/>
        </a:xfrm>
        <a:prstGeom prst="rect">
          <a:avLst/>
        </a:prstGeom>
      </xdr:spPr>
    </xdr:pic>
    <xdr:clientData/>
  </xdr:oneCellAnchor>
  <xdr:oneCellAnchor>
    <xdr:from>
      <xdr:col>24</xdr:col>
      <xdr:colOff>19049</xdr:colOff>
      <xdr:row>18</xdr:row>
      <xdr:rowOff>81153</xdr:rowOff>
    </xdr:from>
    <xdr:ext cx="419100" cy="452628"/>
    <xdr:pic>
      <xdr:nvPicPr>
        <xdr:cNvPr id="31" name="Obrázek 30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49" y="8939403"/>
          <a:ext cx="419100" cy="452628"/>
        </a:xfrm>
        <a:prstGeom prst="rect">
          <a:avLst/>
        </a:prstGeom>
      </xdr:spPr>
    </xdr:pic>
    <xdr:clientData/>
  </xdr:oneCellAnchor>
  <xdr:oneCellAnchor>
    <xdr:from>
      <xdr:col>28</xdr:col>
      <xdr:colOff>19049</xdr:colOff>
      <xdr:row>21</xdr:row>
      <xdr:rowOff>62103</xdr:rowOff>
    </xdr:from>
    <xdr:ext cx="419100" cy="452628"/>
    <xdr:pic>
      <xdr:nvPicPr>
        <xdr:cNvPr id="32" name="Obrázek 31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01099" y="9491853"/>
          <a:ext cx="419100" cy="452628"/>
        </a:xfrm>
        <a:prstGeom prst="rect">
          <a:avLst/>
        </a:prstGeom>
      </xdr:spPr>
    </xdr:pic>
    <xdr:clientData/>
  </xdr:oneCellAnchor>
  <xdr:oneCellAnchor>
    <xdr:from>
      <xdr:col>31</xdr:col>
      <xdr:colOff>47624</xdr:colOff>
      <xdr:row>24</xdr:row>
      <xdr:rowOff>62103</xdr:rowOff>
    </xdr:from>
    <xdr:ext cx="419100" cy="452628"/>
    <xdr:pic>
      <xdr:nvPicPr>
        <xdr:cNvPr id="33" name="Obrázek 32" descr="logo-OPP-olomoucký pétanque pohár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82174" y="10063353"/>
          <a:ext cx="419100" cy="4526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58"/>
  <sheetViews>
    <sheetView tabSelected="1" topLeftCell="A13" workbookViewId="0">
      <selection activeCell="AP28" sqref="AP28"/>
    </sheetView>
  </sheetViews>
  <sheetFormatPr defaultRowHeight="15"/>
  <cols>
    <col min="1" max="1" width="3.28515625" customWidth="1"/>
    <col min="2" max="2" width="27" customWidth="1"/>
    <col min="3" max="3" width="3.7109375" customWidth="1"/>
    <col min="4" max="4" width="1.140625" customWidth="1"/>
    <col min="5" max="5" width="3.85546875" customWidth="1"/>
    <col min="6" max="6" width="8" customWidth="1"/>
    <col min="7" max="7" width="3.42578125" customWidth="1"/>
    <col min="8" max="8" width="1.140625" customWidth="1"/>
    <col min="9" max="9" width="3.28515625" customWidth="1"/>
    <col min="10" max="10" width="7.85546875" customWidth="1"/>
    <col min="11" max="11" width="3.7109375" customWidth="1"/>
    <col min="12" max="12" width="1.28515625" customWidth="1"/>
    <col min="13" max="13" width="3.140625" customWidth="1"/>
    <col min="14" max="14" width="8.28515625" customWidth="1"/>
    <col min="15" max="15" width="3.42578125" customWidth="1"/>
    <col min="16" max="16" width="1.28515625" customWidth="1"/>
    <col min="17" max="17" width="3.140625" customWidth="1"/>
    <col min="18" max="18" width="7.5703125" customWidth="1"/>
    <col min="19" max="19" width="3.42578125" customWidth="1"/>
    <col min="20" max="20" width="1.140625" customWidth="1"/>
    <col min="21" max="21" width="3.7109375" customWidth="1"/>
    <col min="22" max="22" width="8.140625" customWidth="1"/>
    <col min="23" max="23" width="3.7109375" customWidth="1"/>
    <col min="24" max="24" width="1.140625" customWidth="1"/>
    <col min="25" max="25" width="3.42578125" customWidth="1"/>
    <col min="26" max="26" width="8" customWidth="1"/>
    <col min="27" max="27" width="3.28515625" customWidth="1"/>
    <col min="28" max="28" width="1" customWidth="1"/>
    <col min="29" max="29" width="3.140625" customWidth="1"/>
    <col min="30" max="30" width="7.5703125" customWidth="1"/>
    <col min="31" max="31" width="3.5703125" customWidth="1"/>
    <col min="32" max="32" width="0.85546875" customWidth="1"/>
    <col min="33" max="33" width="3.140625" customWidth="1"/>
    <col min="34" max="35" width="7.7109375" customWidth="1"/>
    <col min="36" max="36" width="2" customWidth="1"/>
    <col min="37" max="37" width="7.42578125" customWidth="1"/>
  </cols>
  <sheetData>
    <row r="2" spans="2:40" ht="15.75">
      <c r="B2" s="134" t="s">
        <v>21</v>
      </c>
      <c r="C2" s="136">
        <v>1</v>
      </c>
      <c r="D2" s="137"/>
      <c r="E2" s="137"/>
      <c r="F2" s="138"/>
      <c r="G2" s="136">
        <v>2</v>
      </c>
      <c r="H2" s="137"/>
      <c r="I2" s="137"/>
      <c r="J2" s="138"/>
      <c r="K2" s="136">
        <v>3</v>
      </c>
      <c r="L2" s="137"/>
      <c r="M2" s="137"/>
      <c r="N2" s="138"/>
      <c r="O2" s="136">
        <v>4</v>
      </c>
      <c r="P2" s="137"/>
      <c r="Q2" s="137"/>
      <c r="R2" s="138"/>
      <c r="S2" s="139">
        <v>5</v>
      </c>
      <c r="T2" s="140"/>
      <c r="U2" s="140"/>
      <c r="V2" s="141"/>
      <c r="W2" s="139">
        <v>6</v>
      </c>
      <c r="X2" s="140"/>
      <c r="Y2" s="140"/>
      <c r="Z2" s="141"/>
      <c r="AA2" s="139">
        <v>7</v>
      </c>
      <c r="AB2" s="140"/>
      <c r="AC2" s="140"/>
      <c r="AD2" s="141"/>
      <c r="AE2" s="139">
        <v>8</v>
      </c>
      <c r="AF2" s="140"/>
      <c r="AG2" s="140"/>
      <c r="AH2" s="141"/>
      <c r="AI2" s="126" t="s">
        <v>7</v>
      </c>
      <c r="AJ2" s="127"/>
      <c r="AK2" s="127"/>
      <c r="AL2" s="127"/>
      <c r="AM2" s="127"/>
      <c r="AN2" s="128"/>
    </row>
    <row r="3" spans="2:40" ht="15.75" thickBot="1">
      <c r="B3" s="135"/>
      <c r="C3" s="129" t="s">
        <v>2</v>
      </c>
      <c r="D3" s="130"/>
      <c r="E3" s="130"/>
      <c r="F3" s="5" t="s">
        <v>3</v>
      </c>
      <c r="G3" s="129" t="s">
        <v>2</v>
      </c>
      <c r="H3" s="130"/>
      <c r="I3" s="130"/>
      <c r="J3" s="5" t="s">
        <v>3</v>
      </c>
      <c r="K3" s="129" t="s">
        <v>2</v>
      </c>
      <c r="L3" s="130"/>
      <c r="M3" s="130"/>
      <c r="N3" s="5" t="s">
        <v>3</v>
      </c>
      <c r="O3" s="129" t="s">
        <v>2</v>
      </c>
      <c r="P3" s="130"/>
      <c r="Q3" s="130"/>
      <c r="R3" s="5" t="s">
        <v>3</v>
      </c>
      <c r="S3" s="129" t="s">
        <v>2</v>
      </c>
      <c r="T3" s="130"/>
      <c r="U3" s="130"/>
      <c r="V3" s="5" t="s">
        <v>3</v>
      </c>
      <c r="W3" s="129" t="s">
        <v>2</v>
      </c>
      <c r="X3" s="130"/>
      <c r="Y3" s="130"/>
      <c r="Z3" s="5" t="s">
        <v>3</v>
      </c>
      <c r="AA3" s="129" t="s">
        <v>2</v>
      </c>
      <c r="AB3" s="130"/>
      <c r="AC3" s="130"/>
      <c r="AD3" s="5" t="s">
        <v>3</v>
      </c>
      <c r="AE3" s="129" t="s">
        <v>2</v>
      </c>
      <c r="AF3" s="130"/>
      <c r="AG3" s="130"/>
      <c r="AH3" s="5" t="s">
        <v>3</v>
      </c>
      <c r="AI3" s="131" t="s">
        <v>5</v>
      </c>
      <c r="AJ3" s="132"/>
      <c r="AK3" s="133"/>
      <c r="AL3" s="6" t="s">
        <v>0</v>
      </c>
      <c r="AM3" s="6" t="s">
        <v>1</v>
      </c>
      <c r="AN3" s="7" t="s">
        <v>6</v>
      </c>
    </row>
    <row r="4" spans="2:40" ht="15.75" thickTop="1">
      <c r="B4" s="116" t="s">
        <v>11</v>
      </c>
      <c r="C4" s="117"/>
      <c r="D4" s="118"/>
      <c r="E4" s="118"/>
      <c r="F4" s="119"/>
      <c r="G4" s="3">
        <v>13</v>
      </c>
      <c r="H4" s="3" t="s">
        <v>4</v>
      </c>
      <c r="I4" s="3">
        <v>12</v>
      </c>
      <c r="J4" s="108" t="s">
        <v>19</v>
      </c>
      <c r="K4" s="3">
        <v>8</v>
      </c>
      <c r="L4" s="3" t="s">
        <v>4</v>
      </c>
      <c r="M4" s="3">
        <v>13</v>
      </c>
      <c r="N4" s="108" t="s">
        <v>19</v>
      </c>
      <c r="O4" s="3">
        <v>13</v>
      </c>
      <c r="P4" s="3" t="s">
        <v>4</v>
      </c>
      <c r="Q4" s="3">
        <v>1</v>
      </c>
      <c r="R4" s="108" t="s">
        <v>9</v>
      </c>
      <c r="S4" s="3">
        <v>13</v>
      </c>
      <c r="T4" s="3" t="s">
        <v>4</v>
      </c>
      <c r="U4" s="3">
        <v>6</v>
      </c>
      <c r="V4" s="108" t="s">
        <v>9</v>
      </c>
      <c r="W4" s="3">
        <v>8</v>
      </c>
      <c r="X4" s="3" t="s">
        <v>4</v>
      </c>
      <c r="Y4" s="3">
        <v>13</v>
      </c>
      <c r="Z4" s="108" t="s">
        <v>18</v>
      </c>
      <c r="AA4" s="3">
        <v>13</v>
      </c>
      <c r="AB4" s="3" t="s">
        <v>4</v>
      </c>
      <c r="AC4" s="3">
        <v>7</v>
      </c>
      <c r="AD4" s="108" t="s">
        <v>18</v>
      </c>
      <c r="AE4" s="3">
        <v>13</v>
      </c>
      <c r="AF4" s="3" t="s">
        <v>4</v>
      </c>
      <c r="AG4" s="3">
        <v>6</v>
      </c>
      <c r="AH4" s="108" t="s">
        <v>9</v>
      </c>
      <c r="AI4" s="105">
        <f>SUM(AE4:AE6,AA4:AA6,W4:W6,S4:S6,O4:O6,K4:K6,G4:G6)+228</f>
        <v>471</v>
      </c>
      <c r="AJ4" s="106" t="s">
        <v>4</v>
      </c>
      <c r="AK4" s="107">
        <f>SUM(I4:I6,M4:M6,Q4:Q6,U4:U6,Y4:Y6,AC4:AC6,AG4:AG6)+186</f>
        <v>350</v>
      </c>
      <c r="AL4" s="114">
        <v>28</v>
      </c>
      <c r="AM4" s="115">
        <v>10</v>
      </c>
      <c r="AN4" s="151" t="s">
        <v>28</v>
      </c>
    </row>
    <row r="5" spans="2:40" ht="15.75" customHeight="1">
      <c r="B5" s="62"/>
      <c r="C5" s="120"/>
      <c r="D5" s="121"/>
      <c r="E5" s="121"/>
      <c r="F5" s="122"/>
      <c r="G5" s="1">
        <v>5</v>
      </c>
      <c r="H5" s="1" t="s">
        <v>4</v>
      </c>
      <c r="I5" s="1">
        <v>13</v>
      </c>
      <c r="J5" s="109"/>
      <c r="K5" s="1">
        <v>13</v>
      </c>
      <c r="L5" s="1" t="s">
        <v>4</v>
      </c>
      <c r="M5" s="1">
        <v>10</v>
      </c>
      <c r="N5" s="109"/>
      <c r="O5" s="1">
        <v>13</v>
      </c>
      <c r="P5" s="1" t="s">
        <v>4</v>
      </c>
      <c r="Q5" s="1">
        <v>2</v>
      </c>
      <c r="R5" s="109"/>
      <c r="S5" s="1">
        <v>13</v>
      </c>
      <c r="T5" s="1" t="s">
        <v>4</v>
      </c>
      <c r="U5" s="1">
        <v>1</v>
      </c>
      <c r="V5" s="109"/>
      <c r="W5" s="1">
        <v>13</v>
      </c>
      <c r="X5" s="1" t="s">
        <v>4</v>
      </c>
      <c r="Y5" s="1">
        <v>6</v>
      </c>
      <c r="Z5" s="109"/>
      <c r="AA5" s="1">
        <v>13</v>
      </c>
      <c r="AB5" s="1" t="s">
        <v>4</v>
      </c>
      <c r="AC5" s="1">
        <v>2</v>
      </c>
      <c r="AD5" s="109"/>
      <c r="AE5" s="1">
        <v>13</v>
      </c>
      <c r="AF5" s="1" t="s">
        <v>4</v>
      </c>
      <c r="AG5" s="1">
        <v>4</v>
      </c>
      <c r="AH5" s="109"/>
      <c r="AI5" s="97"/>
      <c r="AJ5" s="100"/>
      <c r="AK5" s="103"/>
      <c r="AL5" s="56"/>
      <c r="AM5" s="59"/>
      <c r="AN5" s="149"/>
    </row>
    <row r="6" spans="2:40" ht="15.75" customHeight="1">
      <c r="B6" s="86"/>
      <c r="C6" s="123"/>
      <c r="D6" s="124"/>
      <c r="E6" s="124"/>
      <c r="F6" s="125"/>
      <c r="G6" s="4">
        <v>10</v>
      </c>
      <c r="H6" s="4" t="s">
        <v>4</v>
      </c>
      <c r="I6" s="4">
        <v>13</v>
      </c>
      <c r="J6" s="110"/>
      <c r="K6" s="4">
        <v>11</v>
      </c>
      <c r="L6" s="4" t="s">
        <v>4</v>
      </c>
      <c r="M6" s="4">
        <v>13</v>
      </c>
      <c r="N6" s="110"/>
      <c r="O6" s="4">
        <v>13</v>
      </c>
      <c r="P6" s="4" t="s">
        <v>4</v>
      </c>
      <c r="Q6" s="4">
        <v>6</v>
      </c>
      <c r="R6" s="110"/>
      <c r="S6" s="4">
        <v>13</v>
      </c>
      <c r="T6" s="4" t="s">
        <v>4</v>
      </c>
      <c r="U6" s="4">
        <v>6</v>
      </c>
      <c r="V6" s="110"/>
      <c r="W6" s="4">
        <v>13</v>
      </c>
      <c r="X6" s="4" t="s">
        <v>4</v>
      </c>
      <c r="Y6" s="4">
        <v>10</v>
      </c>
      <c r="Z6" s="110"/>
      <c r="AA6" s="4">
        <v>6</v>
      </c>
      <c r="AB6" s="4" t="s">
        <v>4</v>
      </c>
      <c r="AC6" s="4">
        <v>13</v>
      </c>
      <c r="AD6" s="110"/>
      <c r="AE6" s="4">
        <v>13</v>
      </c>
      <c r="AF6" s="4" t="s">
        <v>4</v>
      </c>
      <c r="AG6" s="4">
        <v>7</v>
      </c>
      <c r="AH6" s="110"/>
      <c r="AI6" s="98"/>
      <c r="AJ6" s="101"/>
      <c r="AK6" s="104"/>
      <c r="AL6" s="57"/>
      <c r="AM6" s="60"/>
      <c r="AN6" s="150"/>
    </row>
    <row r="7" spans="2:40" ht="15.75" customHeight="1">
      <c r="B7" s="61" t="s">
        <v>12</v>
      </c>
      <c r="C7" s="2">
        <v>12</v>
      </c>
      <c r="D7" s="14" t="s">
        <v>4</v>
      </c>
      <c r="E7" s="14">
        <v>13</v>
      </c>
      <c r="F7" s="64" t="s">
        <v>18</v>
      </c>
      <c r="G7" s="67"/>
      <c r="H7" s="88"/>
      <c r="I7" s="88"/>
      <c r="J7" s="89"/>
      <c r="K7" s="14">
        <v>3</v>
      </c>
      <c r="L7" s="21" t="s">
        <v>4</v>
      </c>
      <c r="M7" s="14">
        <v>13</v>
      </c>
      <c r="N7" s="64" t="s">
        <v>10</v>
      </c>
      <c r="O7" s="14">
        <v>12</v>
      </c>
      <c r="P7" s="26" t="s">
        <v>4</v>
      </c>
      <c r="Q7" s="14">
        <v>13</v>
      </c>
      <c r="R7" s="64" t="s">
        <v>19</v>
      </c>
      <c r="S7" s="14">
        <v>13</v>
      </c>
      <c r="T7" s="41" t="s">
        <v>4</v>
      </c>
      <c r="U7" s="14">
        <v>5</v>
      </c>
      <c r="V7" s="64" t="s">
        <v>9</v>
      </c>
      <c r="W7" s="14">
        <v>13</v>
      </c>
      <c r="X7" s="14" t="s">
        <v>4</v>
      </c>
      <c r="Y7" s="14">
        <v>7</v>
      </c>
      <c r="Z7" s="64" t="s">
        <v>9</v>
      </c>
      <c r="AA7" s="14">
        <v>13</v>
      </c>
      <c r="AB7" s="46" t="s">
        <v>4</v>
      </c>
      <c r="AC7" s="14">
        <v>5</v>
      </c>
      <c r="AD7" s="64" t="s">
        <v>9</v>
      </c>
      <c r="AE7" s="14">
        <v>13</v>
      </c>
      <c r="AF7" s="35" t="s">
        <v>4</v>
      </c>
      <c r="AG7" s="14">
        <v>5</v>
      </c>
      <c r="AH7" s="64" t="s">
        <v>19</v>
      </c>
      <c r="AI7" s="96">
        <f>SUM(C7,C8,C9,K7:K9,O7:O9,S7:S9,W7:W9,AA7:AA9,AE7:AE9)+258</f>
        <v>503</v>
      </c>
      <c r="AJ7" s="99" t="s">
        <v>4</v>
      </c>
      <c r="AK7" s="102">
        <f>SUM(E7:E9,M7:M9,Q7:Q9,U7:U9,Y7:Y9,AC7:AC9,AG7:AG9)+115</f>
        <v>290</v>
      </c>
      <c r="AL7" s="55">
        <v>31</v>
      </c>
      <c r="AM7" s="58">
        <v>11</v>
      </c>
      <c r="AN7" s="148" t="s">
        <v>25</v>
      </c>
    </row>
    <row r="8" spans="2:40" ht="15.75" customHeight="1">
      <c r="B8" s="62"/>
      <c r="C8" s="15">
        <v>13</v>
      </c>
      <c r="D8" s="16" t="s">
        <v>4</v>
      </c>
      <c r="E8" s="16">
        <v>5</v>
      </c>
      <c r="F8" s="65"/>
      <c r="G8" s="90"/>
      <c r="H8" s="91"/>
      <c r="I8" s="91"/>
      <c r="J8" s="92"/>
      <c r="K8" s="16">
        <v>6</v>
      </c>
      <c r="L8" s="22" t="s">
        <v>4</v>
      </c>
      <c r="M8" s="16">
        <v>13</v>
      </c>
      <c r="N8" s="65"/>
      <c r="O8" s="16">
        <v>13</v>
      </c>
      <c r="P8" s="27" t="s">
        <v>4</v>
      </c>
      <c r="Q8" s="16">
        <v>0</v>
      </c>
      <c r="R8" s="65"/>
      <c r="S8" s="16">
        <v>13</v>
      </c>
      <c r="T8" s="42" t="s">
        <v>4</v>
      </c>
      <c r="U8" s="16">
        <v>7</v>
      </c>
      <c r="V8" s="65"/>
      <c r="W8" s="16">
        <v>13</v>
      </c>
      <c r="X8" s="16" t="s">
        <v>4</v>
      </c>
      <c r="Y8" s="16">
        <v>10</v>
      </c>
      <c r="Z8" s="65"/>
      <c r="AA8" s="16">
        <v>13</v>
      </c>
      <c r="AB8" s="47" t="s">
        <v>4</v>
      </c>
      <c r="AC8" s="16">
        <v>1</v>
      </c>
      <c r="AD8" s="65"/>
      <c r="AE8" s="16">
        <v>12</v>
      </c>
      <c r="AF8" s="36" t="s">
        <v>4</v>
      </c>
      <c r="AG8" s="16">
        <v>13</v>
      </c>
      <c r="AH8" s="65"/>
      <c r="AI8" s="97"/>
      <c r="AJ8" s="100"/>
      <c r="AK8" s="103"/>
      <c r="AL8" s="56"/>
      <c r="AM8" s="59"/>
      <c r="AN8" s="149"/>
    </row>
    <row r="9" spans="2:40" ht="15.75" customHeight="1">
      <c r="B9" s="86"/>
      <c r="C9" s="17">
        <v>13</v>
      </c>
      <c r="D9" s="18" t="s">
        <v>4</v>
      </c>
      <c r="E9" s="18">
        <v>10</v>
      </c>
      <c r="F9" s="87"/>
      <c r="G9" s="93"/>
      <c r="H9" s="94"/>
      <c r="I9" s="94"/>
      <c r="J9" s="95"/>
      <c r="K9" s="18">
        <v>10</v>
      </c>
      <c r="L9" s="18" t="s">
        <v>4</v>
      </c>
      <c r="M9" s="18">
        <v>13</v>
      </c>
      <c r="N9" s="87"/>
      <c r="O9" s="18">
        <v>9</v>
      </c>
      <c r="P9" s="18" t="s">
        <v>4</v>
      </c>
      <c r="Q9" s="18">
        <v>13</v>
      </c>
      <c r="R9" s="87"/>
      <c r="S9" s="18">
        <v>13</v>
      </c>
      <c r="T9" s="18" t="s">
        <v>4</v>
      </c>
      <c r="U9" s="18">
        <v>1</v>
      </c>
      <c r="V9" s="87"/>
      <c r="W9" s="18">
        <v>13</v>
      </c>
      <c r="X9" s="18" t="s">
        <v>4</v>
      </c>
      <c r="Y9" s="18">
        <v>8</v>
      </c>
      <c r="Z9" s="87"/>
      <c r="AA9" s="18">
        <v>13</v>
      </c>
      <c r="AB9" s="18" t="s">
        <v>4</v>
      </c>
      <c r="AC9" s="18">
        <v>7</v>
      </c>
      <c r="AD9" s="87"/>
      <c r="AE9" s="18">
        <v>12</v>
      </c>
      <c r="AF9" s="18" t="s">
        <v>4</v>
      </c>
      <c r="AG9" s="18">
        <v>13</v>
      </c>
      <c r="AH9" s="87"/>
      <c r="AI9" s="98"/>
      <c r="AJ9" s="101"/>
      <c r="AK9" s="104"/>
      <c r="AL9" s="57"/>
      <c r="AM9" s="60"/>
      <c r="AN9" s="150"/>
    </row>
    <row r="10" spans="2:40" ht="15.75" customHeight="1">
      <c r="B10" s="61" t="s">
        <v>13</v>
      </c>
      <c r="C10" s="2">
        <v>13</v>
      </c>
      <c r="D10" s="14" t="s">
        <v>4</v>
      </c>
      <c r="E10" s="14">
        <v>8</v>
      </c>
      <c r="F10" s="64" t="s">
        <v>18</v>
      </c>
      <c r="G10" s="14">
        <v>13</v>
      </c>
      <c r="H10" s="21" t="s">
        <v>4</v>
      </c>
      <c r="I10" s="14">
        <v>3</v>
      </c>
      <c r="J10" s="64" t="s">
        <v>9</v>
      </c>
      <c r="K10" s="67"/>
      <c r="L10" s="88"/>
      <c r="M10" s="88"/>
      <c r="N10" s="89"/>
      <c r="O10" s="14">
        <v>13</v>
      </c>
      <c r="P10" s="14" t="s">
        <v>4</v>
      </c>
      <c r="Q10" s="14">
        <v>7</v>
      </c>
      <c r="R10" s="64" t="s">
        <v>18</v>
      </c>
      <c r="S10" s="14">
        <v>13</v>
      </c>
      <c r="T10" s="14" t="s">
        <v>4</v>
      </c>
      <c r="U10" s="14">
        <v>11</v>
      </c>
      <c r="V10" s="64" t="s">
        <v>18</v>
      </c>
      <c r="W10" s="14">
        <v>3</v>
      </c>
      <c r="X10" s="38" t="s">
        <v>4</v>
      </c>
      <c r="Y10" s="14">
        <v>13</v>
      </c>
      <c r="Z10" s="64" t="s">
        <v>18</v>
      </c>
      <c r="AA10" s="14">
        <v>10</v>
      </c>
      <c r="AB10" s="28" t="s">
        <v>4</v>
      </c>
      <c r="AC10" s="14">
        <v>13</v>
      </c>
      <c r="AD10" s="64" t="s">
        <v>18</v>
      </c>
      <c r="AE10" s="40">
        <v>13</v>
      </c>
      <c r="AF10" s="51" t="s">
        <v>4</v>
      </c>
      <c r="AG10" s="14">
        <v>10</v>
      </c>
      <c r="AH10" s="64" t="s">
        <v>18</v>
      </c>
      <c r="AI10" s="96">
        <f>SUM(AE10:AE12,AA10:AA12,W10:W12,S10:S12,O10:O12,G10:G12,C10:C12)+238</f>
        <v>481</v>
      </c>
      <c r="AJ10" s="99" t="s">
        <v>4</v>
      </c>
      <c r="AK10" s="111">
        <f>SUM(AG10:AG12,AC10:AC12,Y10:Y12,U10:U12,Q10:Q12,I10:I12,E10:E12)+168</f>
        <v>343</v>
      </c>
      <c r="AL10" s="55">
        <v>30</v>
      </c>
      <c r="AM10" s="58">
        <v>12</v>
      </c>
      <c r="AN10" s="148" t="s">
        <v>24</v>
      </c>
    </row>
    <row r="11" spans="2:40" ht="15" customHeight="1">
      <c r="B11" s="62"/>
      <c r="C11" s="15">
        <v>10</v>
      </c>
      <c r="D11" s="16" t="s">
        <v>4</v>
      </c>
      <c r="E11" s="16">
        <v>13</v>
      </c>
      <c r="F11" s="65"/>
      <c r="G11" s="16">
        <v>13</v>
      </c>
      <c r="H11" s="22" t="s">
        <v>4</v>
      </c>
      <c r="I11" s="16">
        <v>6</v>
      </c>
      <c r="J11" s="65"/>
      <c r="K11" s="90"/>
      <c r="L11" s="91"/>
      <c r="M11" s="91"/>
      <c r="N11" s="92"/>
      <c r="O11" s="16">
        <v>13</v>
      </c>
      <c r="P11" s="16" t="s">
        <v>4</v>
      </c>
      <c r="Q11" s="16">
        <v>5</v>
      </c>
      <c r="R11" s="65"/>
      <c r="S11" s="16">
        <v>10</v>
      </c>
      <c r="T11" s="16" t="s">
        <v>4</v>
      </c>
      <c r="U11" s="16">
        <v>13</v>
      </c>
      <c r="V11" s="65"/>
      <c r="W11" s="16">
        <v>13</v>
      </c>
      <c r="X11" s="39" t="s">
        <v>4</v>
      </c>
      <c r="Y11" s="16">
        <v>7</v>
      </c>
      <c r="Z11" s="65"/>
      <c r="AA11" s="16">
        <v>13</v>
      </c>
      <c r="AB11" s="29" t="s">
        <v>4</v>
      </c>
      <c r="AC11" s="16">
        <v>6</v>
      </c>
      <c r="AD11" s="65"/>
      <c r="AE11" s="16">
        <v>13</v>
      </c>
      <c r="AF11" s="52" t="s">
        <v>4</v>
      </c>
      <c r="AG11" s="16">
        <v>3</v>
      </c>
      <c r="AH11" s="65"/>
      <c r="AI11" s="97"/>
      <c r="AJ11" s="100"/>
      <c r="AK11" s="112"/>
      <c r="AL11" s="56"/>
      <c r="AM11" s="59"/>
      <c r="AN11" s="149"/>
    </row>
    <row r="12" spans="2:40" ht="15" customHeight="1">
      <c r="B12" s="86"/>
      <c r="C12" s="17">
        <v>13</v>
      </c>
      <c r="D12" s="18" t="s">
        <v>4</v>
      </c>
      <c r="E12" s="18">
        <v>11</v>
      </c>
      <c r="F12" s="87"/>
      <c r="G12" s="18">
        <v>13</v>
      </c>
      <c r="H12" s="18" t="s">
        <v>4</v>
      </c>
      <c r="I12" s="18">
        <v>10</v>
      </c>
      <c r="J12" s="87"/>
      <c r="K12" s="93"/>
      <c r="L12" s="94"/>
      <c r="M12" s="94"/>
      <c r="N12" s="95"/>
      <c r="O12" s="18">
        <v>8</v>
      </c>
      <c r="P12" s="18" t="s">
        <v>4</v>
      </c>
      <c r="Q12" s="18">
        <v>13</v>
      </c>
      <c r="R12" s="87"/>
      <c r="S12" s="18">
        <v>13</v>
      </c>
      <c r="T12" s="18" t="s">
        <v>4</v>
      </c>
      <c r="U12" s="18">
        <v>4</v>
      </c>
      <c r="V12" s="87"/>
      <c r="W12" s="18">
        <v>13</v>
      </c>
      <c r="X12" s="18" t="s">
        <v>4</v>
      </c>
      <c r="Y12" s="18">
        <v>5</v>
      </c>
      <c r="Z12" s="87"/>
      <c r="AA12" s="18">
        <v>13</v>
      </c>
      <c r="AB12" s="18" t="s">
        <v>4</v>
      </c>
      <c r="AC12" s="18">
        <v>1</v>
      </c>
      <c r="AD12" s="87"/>
      <c r="AE12" s="18">
        <v>7</v>
      </c>
      <c r="AF12" s="18" t="s">
        <v>4</v>
      </c>
      <c r="AG12" s="18">
        <v>13</v>
      </c>
      <c r="AH12" s="87"/>
      <c r="AI12" s="98"/>
      <c r="AJ12" s="101"/>
      <c r="AK12" s="113"/>
      <c r="AL12" s="57"/>
      <c r="AM12" s="60"/>
      <c r="AN12" s="150"/>
    </row>
    <row r="13" spans="2:40" ht="15" customHeight="1">
      <c r="B13" s="61" t="s">
        <v>14</v>
      </c>
      <c r="C13" s="2">
        <v>1</v>
      </c>
      <c r="D13" s="46" t="s">
        <v>4</v>
      </c>
      <c r="E13" s="14">
        <v>13</v>
      </c>
      <c r="F13" s="64" t="s">
        <v>10</v>
      </c>
      <c r="G13" s="14">
        <v>13</v>
      </c>
      <c r="H13" s="26" t="s">
        <v>4</v>
      </c>
      <c r="I13" s="14">
        <v>12</v>
      </c>
      <c r="J13" s="64" t="s">
        <v>18</v>
      </c>
      <c r="K13" s="14">
        <v>7</v>
      </c>
      <c r="L13" s="14" t="s">
        <v>4</v>
      </c>
      <c r="M13" s="14">
        <v>13</v>
      </c>
      <c r="N13" s="64" t="s">
        <v>19</v>
      </c>
      <c r="O13" s="67"/>
      <c r="P13" s="88"/>
      <c r="Q13" s="88"/>
      <c r="R13" s="89"/>
      <c r="S13" s="14">
        <v>13</v>
      </c>
      <c r="T13" s="21" t="s">
        <v>4</v>
      </c>
      <c r="U13" s="14">
        <v>9</v>
      </c>
      <c r="V13" s="64" t="s">
        <v>18</v>
      </c>
      <c r="W13" s="14">
        <v>13</v>
      </c>
      <c r="X13" s="14" t="s">
        <v>4</v>
      </c>
      <c r="Y13" s="14">
        <v>5</v>
      </c>
      <c r="Z13" s="64" t="s">
        <v>19</v>
      </c>
      <c r="AA13" s="14">
        <v>13</v>
      </c>
      <c r="AB13" s="33" t="s">
        <v>4</v>
      </c>
      <c r="AC13" s="14">
        <v>5</v>
      </c>
      <c r="AD13" s="64" t="s">
        <v>18</v>
      </c>
      <c r="AE13" s="14">
        <v>13</v>
      </c>
      <c r="AF13" s="14" t="s">
        <v>4</v>
      </c>
      <c r="AG13" s="14">
        <v>6</v>
      </c>
      <c r="AH13" s="64" t="s">
        <v>18</v>
      </c>
      <c r="AI13" s="96">
        <f>SUM(AE13:AE15,AA13:AA15,W13:W15,S13:S15,K13:K15,G13:G15,C13:C15)+198</f>
        <v>385</v>
      </c>
      <c r="AJ13" s="99" t="s">
        <v>4</v>
      </c>
      <c r="AK13" s="102">
        <f>SUM(AG13:AG15,AC13:AC15,Y13:Y15,U13:U15,M13:M15,I13:I15,E13:E15)+194</f>
        <v>409</v>
      </c>
      <c r="AL13" s="55">
        <v>21</v>
      </c>
      <c r="AM13" s="58">
        <v>7</v>
      </c>
      <c r="AN13" s="152" t="s">
        <v>26</v>
      </c>
    </row>
    <row r="14" spans="2:40" ht="15" customHeight="1">
      <c r="B14" s="62"/>
      <c r="C14" s="15">
        <v>2</v>
      </c>
      <c r="D14" s="47" t="s">
        <v>4</v>
      </c>
      <c r="E14" s="16">
        <v>13</v>
      </c>
      <c r="F14" s="65"/>
      <c r="G14" s="16">
        <v>0</v>
      </c>
      <c r="H14" s="27" t="s">
        <v>4</v>
      </c>
      <c r="I14" s="16">
        <v>13</v>
      </c>
      <c r="J14" s="65"/>
      <c r="K14" s="16">
        <v>5</v>
      </c>
      <c r="L14" s="16" t="s">
        <v>4</v>
      </c>
      <c r="M14" s="16">
        <v>13</v>
      </c>
      <c r="N14" s="65"/>
      <c r="O14" s="90"/>
      <c r="P14" s="91"/>
      <c r="Q14" s="91"/>
      <c r="R14" s="92"/>
      <c r="S14" s="16">
        <v>7</v>
      </c>
      <c r="T14" s="22" t="s">
        <v>4</v>
      </c>
      <c r="U14" s="16">
        <v>13</v>
      </c>
      <c r="V14" s="65"/>
      <c r="W14" s="16">
        <v>8</v>
      </c>
      <c r="X14" s="16" t="s">
        <v>4</v>
      </c>
      <c r="Y14" s="16">
        <v>13</v>
      </c>
      <c r="Z14" s="65"/>
      <c r="AA14" s="16">
        <v>13</v>
      </c>
      <c r="AB14" s="34" t="s">
        <v>4</v>
      </c>
      <c r="AC14" s="16">
        <v>3</v>
      </c>
      <c r="AD14" s="65"/>
      <c r="AE14" s="16">
        <v>4</v>
      </c>
      <c r="AF14" s="16" t="s">
        <v>4</v>
      </c>
      <c r="AG14" s="16">
        <v>13</v>
      </c>
      <c r="AH14" s="65"/>
      <c r="AI14" s="97"/>
      <c r="AJ14" s="100"/>
      <c r="AK14" s="103"/>
      <c r="AL14" s="56"/>
      <c r="AM14" s="59"/>
      <c r="AN14" s="153"/>
    </row>
    <row r="15" spans="2:40" ht="15" customHeight="1">
      <c r="B15" s="86"/>
      <c r="C15" s="17">
        <v>6</v>
      </c>
      <c r="D15" s="18" t="s">
        <v>4</v>
      </c>
      <c r="E15" s="18">
        <v>13</v>
      </c>
      <c r="F15" s="87"/>
      <c r="G15" s="18">
        <v>13</v>
      </c>
      <c r="H15" s="18" t="s">
        <v>4</v>
      </c>
      <c r="I15" s="18">
        <v>9</v>
      </c>
      <c r="J15" s="87"/>
      <c r="K15" s="18">
        <v>13</v>
      </c>
      <c r="L15" s="18" t="s">
        <v>4</v>
      </c>
      <c r="M15" s="18">
        <v>8</v>
      </c>
      <c r="N15" s="87"/>
      <c r="O15" s="93"/>
      <c r="P15" s="94"/>
      <c r="Q15" s="94"/>
      <c r="R15" s="95"/>
      <c r="S15" s="18">
        <v>13</v>
      </c>
      <c r="T15" s="18" t="s">
        <v>22</v>
      </c>
      <c r="U15" s="18">
        <v>10</v>
      </c>
      <c r="V15" s="87"/>
      <c r="W15" s="18">
        <v>9</v>
      </c>
      <c r="X15" s="18" t="s">
        <v>4</v>
      </c>
      <c r="Y15" s="18">
        <v>13</v>
      </c>
      <c r="Z15" s="87"/>
      <c r="AA15" s="18">
        <v>8</v>
      </c>
      <c r="AB15" s="18" t="s">
        <v>4</v>
      </c>
      <c r="AC15" s="18">
        <v>13</v>
      </c>
      <c r="AD15" s="87"/>
      <c r="AE15" s="18">
        <v>13</v>
      </c>
      <c r="AF15" s="18" t="s">
        <v>4</v>
      </c>
      <c r="AG15" s="18">
        <v>5</v>
      </c>
      <c r="AH15" s="87"/>
      <c r="AI15" s="98"/>
      <c r="AJ15" s="101"/>
      <c r="AK15" s="104"/>
      <c r="AL15" s="57"/>
      <c r="AM15" s="60"/>
      <c r="AN15" s="154"/>
    </row>
    <row r="16" spans="2:40" ht="15" customHeight="1">
      <c r="B16" s="61" t="s">
        <v>8</v>
      </c>
      <c r="C16" s="2">
        <v>6</v>
      </c>
      <c r="D16" s="31" t="s">
        <v>4</v>
      </c>
      <c r="E16" s="14">
        <v>13</v>
      </c>
      <c r="F16" s="64" t="s">
        <v>10</v>
      </c>
      <c r="G16" s="14">
        <v>5</v>
      </c>
      <c r="H16" s="41" t="s">
        <v>4</v>
      </c>
      <c r="I16" s="14">
        <v>13</v>
      </c>
      <c r="J16" s="64" t="s">
        <v>10</v>
      </c>
      <c r="K16" s="14">
        <v>11</v>
      </c>
      <c r="L16" s="14" t="s">
        <v>4</v>
      </c>
      <c r="M16" s="14">
        <v>13</v>
      </c>
      <c r="N16" s="64" t="s">
        <v>19</v>
      </c>
      <c r="O16" s="14">
        <v>9</v>
      </c>
      <c r="P16" s="21" t="s">
        <v>4</v>
      </c>
      <c r="Q16" s="14">
        <v>13</v>
      </c>
      <c r="R16" s="64" t="s">
        <v>19</v>
      </c>
      <c r="S16" s="67"/>
      <c r="T16" s="88"/>
      <c r="U16" s="88"/>
      <c r="V16" s="89"/>
      <c r="W16" s="14">
        <v>0</v>
      </c>
      <c r="X16" s="14" t="s">
        <v>4</v>
      </c>
      <c r="Y16" s="14">
        <v>13</v>
      </c>
      <c r="Z16" s="64" t="s">
        <v>10</v>
      </c>
      <c r="AA16" s="14">
        <v>7</v>
      </c>
      <c r="AB16" s="14" t="s">
        <v>4</v>
      </c>
      <c r="AC16" s="14">
        <v>13</v>
      </c>
      <c r="AD16" s="64" t="s">
        <v>10</v>
      </c>
      <c r="AE16" s="14">
        <v>7</v>
      </c>
      <c r="AF16" s="14" t="s">
        <v>4</v>
      </c>
      <c r="AG16" s="14">
        <v>13</v>
      </c>
      <c r="AH16" s="64" t="s">
        <v>10</v>
      </c>
      <c r="AI16" s="96">
        <f>SUM(AE16:AE18,AA16:AA18,W16:W18,O16:O18,K16:K18,G16:G18,C16:C18)+162</f>
        <v>290</v>
      </c>
      <c r="AJ16" s="99" t="s">
        <v>4</v>
      </c>
      <c r="AK16" s="102">
        <f>SUM(AG16:AG18,AC16:AC18,Y16:Y18,Q16:Q18,M16:M18,I16:I18,E16:E18)+245</f>
        <v>509</v>
      </c>
      <c r="AL16" s="55">
        <v>8</v>
      </c>
      <c r="AM16" s="58">
        <v>2</v>
      </c>
      <c r="AN16" s="152" t="s">
        <v>30</v>
      </c>
    </row>
    <row r="17" spans="2:40" ht="15" customHeight="1">
      <c r="B17" s="62"/>
      <c r="C17" s="15">
        <v>1</v>
      </c>
      <c r="D17" s="32" t="s">
        <v>4</v>
      </c>
      <c r="E17" s="16">
        <v>13</v>
      </c>
      <c r="F17" s="65"/>
      <c r="G17" s="16">
        <v>7</v>
      </c>
      <c r="H17" s="42" t="s">
        <v>4</v>
      </c>
      <c r="I17" s="16">
        <v>13</v>
      </c>
      <c r="J17" s="65"/>
      <c r="K17" s="16">
        <v>13</v>
      </c>
      <c r="L17" s="16" t="s">
        <v>4</v>
      </c>
      <c r="M17" s="16">
        <v>10</v>
      </c>
      <c r="N17" s="65"/>
      <c r="O17" s="16">
        <v>13</v>
      </c>
      <c r="P17" s="22" t="s">
        <v>4</v>
      </c>
      <c r="Q17" s="16">
        <v>7</v>
      </c>
      <c r="R17" s="65"/>
      <c r="S17" s="90"/>
      <c r="T17" s="91"/>
      <c r="U17" s="91"/>
      <c r="V17" s="92"/>
      <c r="W17" s="16">
        <v>0</v>
      </c>
      <c r="X17" s="16" t="s">
        <v>4</v>
      </c>
      <c r="Y17" s="16">
        <v>13</v>
      </c>
      <c r="Z17" s="65"/>
      <c r="AA17" s="16">
        <v>12</v>
      </c>
      <c r="AB17" s="16" t="s">
        <v>4</v>
      </c>
      <c r="AC17" s="16">
        <v>13</v>
      </c>
      <c r="AD17" s="65"/>
      <c r="AE17" s="16">
        <v>4</v>
      </c>
      <c r="AF17" s="16" t="s">
        <v>4</v>
      </c>
      <c r="AG17" s="16">
        <v>13</v>
      </c>
      <c r="AH17" s="65"/>
      <c r="AI17" s="97"/>
      <c r="AJ17" s="100"/>
      <c r="AK17" s="103"/>
      <c r="AL17" s="56"/>
      <c r="AM17" s="59"/>
      <c r="AN17" s="153"/>
    </row>
    <row r="18" spans="2:40" ht="15" customHeight="1">
      <c r="B18" s="86"/>
      <c r="C18" s="17">
        <v>6</v>
      </c>
      <c r="D18" s="18" t="s">
        <v>4</v>
      </c>
      <c r="E18" s="18">
        <v>13</v>
      </c>
      <c r="F18" s="87"/>
      <c r="G18" s="18">
        <v>1</v>
      </c>
      <c r="H18" s="18" t="s">
        <v>4</v>
      </c>
      <c r="I18" s="18">
        <v>13</v>
      </c>
      <c r="J18" s="87"/>
      <c r="K18" s="18">
        <v>4</v>
      </c>
      <c r="L18" s="18" t="s">
        <v>4</v>
      </c>
      <c r="M18" s="18">
        <v>13</v>
      </c>
      <c r="N18" s="87"/>
      <c r="O18" s="18">
        <v>10</v>
      </c>
      <c r="P18" s="18" t="s">
        <v>4</v>
      </c>
      <c r="Q18" s="18">
        <v>13</v>
      </c>
      <c r="R18" s="87"/>
      <c r="S18" s="93"/>
      <c r="T18" s="94"/>
      <c r="U18" s="94"/>
      <c r="V18" s="95"/>
      <c r="W18" s="18">
        <v>0</v>
      </c>
      <c r="X18" s="18" t="s">
        <v>4</v>
      </c>
      <c r="Y18" s="18">
        <v>13</v>
      </c>
      <c r="Z18" s="87"/>
      <c r="AA18" s="18">
        <v>3</v>
      </c>
      <c r="AB18" s="18" t="s">
        <v>4</v>
      </c>
      <c r="AC18" s="18">
        <v>13</v>
      </c>
      <c r="AD18" s="87"/>
      <c r="AE18" s="18">
        <v>9</v>
      </c>
      <c r="AF18" s="18" t="s">
        <v>4</v>
      </c>
      <c r="AG18" s="18">
        <v>13</v>
      </c>
      <c r="AH18" s="87"/>
      <c r="AI18" s="98"/>
      <c r="AJ18" s="101"/>
      <c r="AK18" s="104"/>
      <c r="AL18" s="57"/>
      <c r="AM18" s="60"/>
      <c r="AN18" s="154"/>
    </row>
    <row r="19" spans="2:40" ht="15" customHeight="1">
      <c r="B19" s="61" t="s">
        <v>15</v>
      </c>
      <c r="C19" s="2">
        <v>13</v>
      </c>
      <c r="D19" s="14" t="s">
        <v>4</v>
      </c>
      <c r="E19" s="14">
        <v>8</v>
      </c>
      <c r="F19" s="64" t="s">
        <v>19</v>
      </c>
      <c r="G19" s="14">
        <v>7</v>
      </c>
      <c r="H19" s="14" t="s">
        <v>4</v>
      </c>
      <c r="I19" s="14">
        <v>13</v>
      </c>
      <c r="J19" s="64" t="s">
        <v>10</v>
      </c>
      <c r="K19" s="14">
        <v>13</v>
      </c>
      <c r="L19" s="38" t="s">
        <v>4</v>
      </c>
      <c r="M19" s="14">
        <v>3</v>
      </c>
      <c r="N19" s="64" t="s">
        <v>19</v>
      </c>
      <c r="O19" s="14">
        <v>5</v>
      </c>
      <c r="P19" s="14" t="s">
        <v>4</v>
      </c>
      <c r="Q19" s="14">
        <v>13</v>
      </c>
      <c r="R19" s="64" t="s">
        <v>18</v>
      </c>
      <c r="S19" s="14">
        <v>13</v>
      </c>
      <c r="T19" s="14" t="s">
        <v>4</v>
      </c>
      <c r="U19" s="14">
        <v>0</v>
      </c>
      <c r="V19" s="64" t="s">
        <v>9</v>
      </c>
      <c r="W19" s="67"/>
      <c r="X19" s="88"/>
      <c r="Y19" s="88"/>
      <c r="Z19" s="89"/>
      <c r="AA19" s="14">
        <v>13</v>
      </c>
      <c r="AB19" s="24" t="s">
        <v>4</v>
      </c>
      <c r="AC19" s="14">
        <v>5</v>
      </c>
      <c r="AD19" s="64" t="s">
        <v>18</v>
      </c>
      <c r="AE19" s="14">
        <v>13</v>
      </c>
      <c r="AF19" s="43" t="s">
        <v>4</v>
      </c>
      <c r="AG19" s="14">
        <v>8</v>
      </c>
      <c r="AH19" s="64" t="s">
        <v>9</v>
      </c>
      <c r="AI19" s="96">
        <f>SUM(AE19:AE21,AA19:AA21,S19:S21,O19:O21,K19:K21,G19:G21,C19:C21)+245</f>
        <v>466</v>
      </c>
      <c r="AJ19" s="99" t="s">
        <v>4</v>
      </c>
      <c r="AK19" s="102">
        <f>SUM(AG19:AG21,AC19:AC21,U19:U21,Q19:Q21,M19:M21,I19:I21,E19:E21)+162</f>
        <v>340</v>
      </c>
      <c r="AL19" s="55">
        <v>26</v>
      </c>
      <c r="AM19" s="58">
        <v>9</v>
      </c>
      <c r="AN19" s="148" t="s">
        <v>23</v>
      </c>
    </row>
    <row r="20" spans="2:40" ht="15" customHeight="1">
      <c r="B20" s="62"/>
      <c r="C20" s="15">
        <v>6</v>
      </c>
      <c r="D20" s="16" t="s">
        <v>4</v>
      </c>
      <c r="E20" s="16">
        <v>13</v>
      </c>
      <c r="F20" s="65"/>
      <c r="G20" s="16">
        <v>10</v>
      </c>
      <c r="H20" s="16" t="s">
        <v>4</v>
      </c>
      <c r="I20" s="16">
        <v>13</v>
      </c>
      <c r="J20" s="65"/>
      <c r="K20" s="16">
        <v>7</v>
      </c>
      <c r="L20" s="39" t="s">
        <v>4</v>
      </c>
      <c r="M20" s="16">
        <v>13</v>
      </c>
      <c r="N20" s="65"/>
      <c r="O20" s="16">
        <v>13</v>
      </c>
      <c r="P20" s="16" t="s">
        <v>4</v>
      </c>
      <c r="Q20" s="16">
        <v>8</v>
      </c>
      <c r="R20" s="65"/>
      <c r="S20" s="16">
        <v>13</v>
      </c>
      <c r="T20" s="16" t="s">
        <v>4</v>
      </c>
      <c r="U20" s="16">
        <v>0</v>
      </c>
      <c r="V20" s="65"/>
      <c r="W20" s="90"/>
      <c r="X20" s="91"/>
      <c r="Y20" s="91"/>
      <c r="Z20" s="92"/>
      <c r="AA20" s="16">
        <v>13</v>
      </c>
      <c r="AB20" s="25" t="s">
        <v>4</v>
      </c>
      <c r="AC20" s="16">
        <v>5</v>
      </c>
      <c r="AD20" s="65"/>
      <c r="AE20" s="16">
        <v>13</v>
      </c>
      <c r="AF20" s="44" t="s">
        <v>4</v>
      </c>
      <c r="AG20" s="16">
        <v>8</v>
      </c>
      <c r="AH20" s="65"/>
      <c r="AI20" s="97"/>
      <c r="AJ20" s="100"/>
      <c r="AK20" s="103"/>
      <c r="AL20" s="56"/>
      <c r="AM20" s="59"/>
      <c r="AN20" s="149"/>
    </row>
    <row r="21" spans="2:40" ht="15" customHeight="1">
      <c r="B21" s="86"/>
      <c r="C21" s="17">
        <v>10</v>
      </c>
      <c r="D21" s="18" t="s">
        <v>4</v>
      </c>
      <c r="E21" s="18">
        <v>13</v>
      </c>
      <c r="F21" s="87"/>
      <c r="G21" s="18">
        <v>8</v>
      </c>
      <c r="H21" s="18" t="s">
        <v>4</v>
      </c>
      <c r="I21" s="18">
        <v>13</v>
      </c>
      <c r="J21" s="87"/>
      <c r="K21" s="18">
        <v>5</v>
      </c>
      <c r="L21" s="18" t="s">
        <v>4</v>
      </c>
      <c r="M21" s="18">
        <v>13</v>
      </c>
      <c r="N21" s="87"/>
      <c r="O21" s="18">
        <v>13</v>
      </c>
      <c r="P21" s="18" t="s">
        <v>4</v>
      </c>
      <c r="Q21" s="18">
        <v>9</v>
      </c>
      <c r="R21" s="87"/>
      <c r="S21" s="18">
        <v>13</v>
      </c>
      <c r="T21" s="18" t="s">
        <v>4</v>
      </c>
      <c r="U21" s="18">
        <v>0</v>
      </c>
      <c r="V21" s="87"/>
      <c r="W21" s="93"/>
      <c r="X21" s="94"/>
      <c r="Y21" s="94"/>
      <c r="Z21" s="95"/>
      <c r="AA21" s="18">
        <v>7</v>
      </c>
      <c r="AB21" s="18" t="s">
        <v>4</v>
      </c>
      <c r="AC21" s="18">
        <v>13</v>
      </c>
      <c r="AD21" s="87"/>
      <c r="AE21" s="18">
        <v>13</v>
      </c>
      <c r="AF21" s="18" t="s">
        <v>4</v>
      </c>
      <c r="AG21" s="18">
        <v>7</v>
      </c>
      <c r="AH21" s="87"/>
      <c r="AI21" s="98"/>
      <c r="AJ21" s="101"/>
      <c r="AK21" s="104"/>
      <c r="AL21" s="57"/>
      <c r="AM21" s="60"/>
      <c r="AN21" s="150"/>
    </row>
    <row r="22" spans="2:40" ht="15" customHeight="1">
      <c r="B22" s="61" t="s">
        <v>16</v>
      </c>
      <c r="C22" s="15">
        <v>7</v>
      </c>
      <c r="D22" s="30" t="s">
        <v>4</v>
      </c>
      <c r="E22" s="16">
        <v>13</v>
      </c>
      <c r="F22" s="64" t="s">
        <v>19</v>
      </c>
      <c r="G22" s="16">
        <v>5</v>
      </c>
      <c r="H22" s="47" t="s">
        <v>4</v>
      </c>
      <c r="I22" s="16">
        <v>13</v>
      </c>
      <c r="J22" s="64" t="s">
        <v>10</v>
      </c>
      <c r="K22" s="16">
        <v>13</v>
      </c>
      <c r="L22" s="29" t="s">
        <v>4</v>
      </c>
      <c r="M22" s="16">
        <v>10</v>
      </c>
      <c r="N22" s="64" t="s">
        <v>19</v>
      </c>
      <c r="O22" s="16">
        <v>5</v>
      </c>
      <c r="P22" s="34" t="s">
        <v>4</v>
      </c>
      <c r="Q22" s="16">
        <v>13</v>
      </c>
      <c r="R22" s="64" t="s">
        <v>19</v>
      </c>
      <c r="S22" s="16">
        <v>13</v>
      </c>
      <c r="T22" s="16" t="s">
        <v>4</v>
      </c>
      <c r="U22" s="16">
        <v>7</v>
      </c>
      <c r="V22" s="64" t="s">
        <v>9</v>
      </c>
      <c r="W22" s="16">
        <v>5</v>
      </c>
      <c r="X22" s="25" t="s">
        <v>4</v>
      </c>
      <c r="Y22" s="16">
        <v>13</v>
      </c>
      <c r="Z22" s="64" t="s">
        <v>19</v>
      </c>
      <c r="AA22" s="67"/>
      <c r="AB22" s="88"/>
      <c r="AC22" s="88"/>
      <c r="AD22" s="89"/>
      <c r="AE22" s="54">
        <v>0</v>
      </c>
      <c r="AF22" s="49" t="s">
        <v>4</v>
      </c>
      <c r="AG22" s="16">
        <v>13</v>
      </c>
      <c r="AH22" s="64" t="s">
        <v>10</v>
      </c>
      <c r="AI22" s="96">
        <f>SUM(AE22:AE24,W22:W24,S22:S24,O22:O24,K22:K24,G22:G24,C22:C24)+112</f>
        <v>265</v>
      </c>
      <c r="AJ22" s="99" t="s">
        <v>4</v>
      </c>
      <c r="AK22" s="102">
        <f>SUM(AG22:AG24,Y22:Y24,U22:U24,Q22:Q24,M22:M24,I22:I24,E22:E24)+253</f>
        <v>488</v>
      </c>
      <c r="AL22" s="55">
        <v>11</v>
      </c>
      <c r="AM22" s="58">
        <v>2</v>
      </c>
      <c r="AN22" s="152" t="s">
        <v>29</v>
      </c>
    </row>
    <row r="23" spans="2:40" ht="15" customHeight="1">
      <c r="B23" s="62"/>
      <c r="C23" s="15">
        <v>2</v>
      </c>
      <c r="D23" s="30" t="s">
        <v>4</v>
      </c>
      <c r="E23" s="16">
        <v>13</v>
      </c>
      <c r="F23" s="65"/>
      <c r="G23" s="16">
        <v>1</v>
      </c>
      <c r="H23" s="47" t="s">
        <v>4</v>
      </c>
      <c r="I23" s="16">
        <v>13</v>
      </c>
      <c r="J23" s="65"/>
      <c r="K23" s="16">
        <v>6</v>
      </c>
      <c r="L23" s="29" t="s">
        <v>4</v>
      </c>
      <c r="M23" s="16">
        <v>13</v>
      </c>
      <c r="N23" s="65"/>
      <c r="O23" s="16">
        <v>3</v>
      </c>
      <c r="P23" s="34" t="s">
        <v>4</v>
      </c>
      <c r="Q23" s="16">
        <v>13</v>
      </c>
      <c r="R23" s="65"/>
      <c r="S23" s="16">
        <v>13</v>
      </c>
      <c r="T23" s="16" t="s">
        <v>4</v>
      </c>
      <c r="U23" s="16">
        <v>12</v>
      </c>
      <c r="V23" s="65"/>
      <c r="W23" s="16">
        <v>5</v>
      </c>
      <c r="X23" s="25" t="s">
        <v>4</v>
      </c>
      <c r="Y23" s="16">
        <v>13</v>
      </c>
      <c r="Z23" s="65"/>
      <c r="AA23" s="90"/>
      <c r="AB23" s="91"/>
      <c r="AC23" s="91"/>
      <c r="AD23" s="92"/>
      <c r="AE23" s="16">
        <v>9</v>
      </c>
      <c r="AF23" s="49" t="s">
        <v>4</v>
      </c>
      <c r="AG23" s="16">
        <v>13</v>
      </c>
      <c r="AH23" s="65"/>
      <c r="AI23" s="97"/>
      <c r="AJ23" s="100"/>
      <c r="AK23" s="103"/>
      <c r="AL23" s="56"/>
      <c r="AM23" s="59"/>
      <c r="AN23" s="153"/>
    </row>
    <row r="24" spans="2:40" ht="15" customHeight="1">
      <c r="B24" s="86"/>
      <c r="C24" s="17">
        <v>13</v>
      </c>
      <c r="D24" s="18" t="s">
        <v>4</v>
      </c>
      <c r="E24" s="18">
        <v>6</v>
      </c>
      <c r="F24" s="87"/>
      <c r="G24" s="18">
        <v>7</v>
      </c>
      <c r="H24" s="18" t="s">
        <v>4</v>
      </c>
      <c r="I24" s="18">
        <v>13</v>
      </c>
      <c r="J24" s="87"/>
      <c r="K24" s="18">
        <v>1</v>
      </c>
      <c r="L24" s="18" t="s">
        <v>4</v>
      </c>
      <c r="M24" s="18">
        <v>13</v>
      </c>
      <c r="N24" s="87"/>
      <c r="O24" s="18">
        <v>13</v>
      </c>
      <c r="P24" s="18" t="s">
        <v>4</v>
      </c>
      <c r="Q24" s="18">
        <v>8</v>
      </c>
      <c r="R24" s="87"/>
      <c r="S24" s="16">
        <v>13</v>
      </c>
      <c r="T24" s="16" t="s">
        <v>4</v>
      </c>
      <c r="U24" s="16">
        <v>3</v>
      </c>
      <c r="V24" s="87"/>
      <c r="W24" s="18">
        <v>13</v>
      </c>
      <c r="X24" s="18" t="s">
        <v>4</v>
      </c>
      <c r="Y24" s="18">
        <v>7</v>
      </c>
      <c r="Z24" s="87"/>
      <c r="AA24" s="93"/>
      <c r="AB24" s="94"/>
      <c r="AC24" s="94"/>
      <c r="AD24" s="95"/>
      <c r="AE24" s="18">
        <v>6</v>
      </c>
      <c r="AF24" s="18" t="s">
        <v>4</v>
      </c>
      <c r="AG24" s="18">
        <v>13</v>
      </c>
      <c r="AH24" s="87"/>
      <c r="AI24" s="98"/>
      <c r="AJ24" s="101"/>
      <c r="AK24" s="104"/>
      <c r="AL24" s="57"/>
      <c r="AM24" s="60"/>
      <c r="AN24" s="154"/>
    </row>
    <row r="25" spans="2:40" ht="15" customHeight="1">
      <c r="B25" s="61" t="s">
        <v>17</v>
      </c>
      <c r="C25" s="2">
        <v>6</v>
      </c>
      <c r="D25" s="21" t="s">
        <v>4</v>
      </c>
      <c r="E25" s="14">
        <v>13</v>
      </c>
      <c r="F25" s="64" t="s">
        <v>10</v>
      </c>
      <c r="G25" s="40">
        <v>5</v>
      </c>
      <c r="H25" s="35" t="s">
        <v>4</v>
      </c>
      <c r="I25" s="14">
        <v>13</v>
      </c>
      <c r="J25" s="64" t="s">
        <v>18</v>
      </c>
      <c r="K25" s="14">
        <v>10</v>
      </c>
      <c r="L25" s="51" t="s">
        <v>4</v>
      </c>
      <c r="M25" s="14">
        <v>13</v>
      </c>
      <c r="N25" s="64" t="s">
        <v>19</v>
      </c>
      <c r="O25" s="14">
        <v>6</v>
      </c>
      <c r="P25" s="14" t="s">
        <v>4</v>
      </c>
      <c r="Q25" s="14">
        <v>13</v>
      </c>
      <c r="R25" s="64" t="s">
        <v>19</v>
      </c>
      <c r="S25" s="2">
        <v>13</v>
      </c>
      <c r="T25" s="14" t="s">
        <v>4</v>
      </c>
      <c r="U25" s="14">
        <v>7</v>
      </c>
      <c r="V25" s="64" t="s">
        <v>9</v>
      </c>
      <c r="W25" s="14">
        <v>8</v>
      </c>
      <c r="X25" s="43" t="s">
        <v>4</v>
      </c>
      <c r="Y25" s="14">
        <v>13</v>
      </c>
      <c r="Z25" s="64" t="s">
        <v>10</v>
      </c>
      <c r="AA25" s="14">
        <v>13</v>
      </c>
      <c r="AB25" s="48" t="s">
        <v>4</v>
      </c>
      <c r="AC25" s="14">
        <v>0</v>
      </c>
      <c r="AD25" s="64" t="s">
        <v>9</v>
      </c>
      <c r="AE25" s="67"/>
      <c r="AF25" s="68"/>
      <c r="AG25" s="68"/>
      <c r="AH25" s="69"/>
      <c r="AI25" s="76">
        <f>SUM(AA25:AA27,W25:W27,S25:S27,O25:O27,K25:K27,G25:G27,C25:C27)+142</f>
        <v>341</v>
      </c>
      <c r="AJ25" s="78" t="s">
        <v>4</v>
      </c>
      <c r="AK25" s="80">
        <f>SUM(AC25:AC27,Y25:Y27,U25:U27,Q25:Q27,M25:M27,I25:I27,E25:E27)+248</f>
        <v>461</v>
      </c>
      <c r="AL25" s="82">
        <v>13</v>
      </c>
      <c r="AM25" s="84">
        <v>3</v>
      </c>
      <c r="AN25" s="155" t="s">
        <v>27</v>
      </c>
    </row>
    <row r="26" spans="2:40" ht="15" customHeight="1">
      <c r="B26" s="62"/>
      <c r="C26" s="15">
        <v>4</v>
      </c>
      <c r="D26" s="22" t="s">
        <v>4</v>
      </c>
      <c r="E26" s="16">
        <v>13</v>
      </c>
      <c r="F26" s="65"/>
      <c r="G26" s="16">
        <v>13</v>
      </c>
      <c r="H26" s="36" t="s">
        <v>4</v>
      </c>
      <c r="I26" s="16">
        <v>12</v>
      </c>
      <c r="J26" s="65"/>
      <c r="K26" s="16">
        <v>3</v>
      </c>
      <c r="L26" s="52" t="s">
        <v>4</v>
      </c>
      <c r="M26" s="16">
        <v>13</v>
      </c>
      <c r="N26" s="65"/>
      <c r="O26" s="16">
        <v>13</v>
      </c>
      <c r="P26" s="16" t="s">
        <v>4</v>
      </c>
      <c r="Q26" s="16">
        <v>4</v>
      </c>
      <c r="R26" s="65"/>
      <c r="S26" s="15">
        <v>13</v>
      </c>
      <c r="T26" s="16" t="s">
        <v>4</v>
      </c>
      <c r="U26" s="16">
        <v>4</v>
      </c>
      <c r="V26" s="65"/>
      <c r="W26" s="16">
        <v>8</v>
      </c>
      <c r="X26" s="44" t="s">
        <v>4</v>
      </c>
      <c r="Y26" s="16">
        <v>13</v>
      </c>
      <c r="Z26" s="65"/>
      <c r="AA26" s="16">
        <v>13</v>
      </c>
      <c r="AB26" s="49" t="s">
        <v>4</v>
      </c>
      <c r="AC26" s="16">
        <v>9</v>
      </c>
      <c r="AD26" s="65"/>
      <c r="AE26" s="70"/>
      <c r="AF26" s="71"/>
      <c r="AG26" s="71"/>
      <c r="AH26" s="72"/>
      <c r="AI26" s="76"/>
      <c r="AJ26" s="78"/>
      <c r="AK26" s="80"/>
      <c r="AL26" s="82"/>
      <c r="AM26" s="84"/>
      <c r="AN26" s="155"/>
    </row>
    <row r="27" spans="2:40" ht="15.75" customHeight="1" thickBot="1">
      <c r="B27" s="63"/>
      <c r="C27" s="19">
        <v>7</v>
      </c>
      <c r="D27" s="23" t="s">
        <v>4</v>
      </c>
      <c r="E27" s="20">
        <v>13</v>
      </c>
      <c r="F27" s="66"/>
      <c r="G27" s="20">
        <v>13</v>
      </c>
      <c r="H27" s="37" t="s">
        <v>4</v>
      </c>
      <c r="I27" s="20">
        <v>12</v>
      </c>
      <c r="J27" s="66"/>
      <c r="K27" s="20">
        <v>13</v>
      </c>
      <c r="L27" s="53" t="s">
        <v>4</v>
      </c>
      <c r="M27" s="20">
        <v>7</v>
      </c>
      <c r="N27" s="66"/>
      <c r="O27" s="20">
        <v>5</v>
      </c>
      <c r="P27" s="20" t="s">
        <v>4</v>
      </c>
      <c r="Q27" s="20">
        <v>13</v>
      </c>
      <c r="R27" s="66"/>
      <c r="S27" s="19">
        <v>13</v>
      </c>
      <c r="T27" s="20" t="s">
        <v>4</v>
      </c>
      <c r="U27" s="20">
        <v>9</v>
      </c>
      <c r="V27" s="66"/>
      <c r="W27" s="20">
        <v>7</v>
      </c>
      <c r="X27" s="45" t="s">
        <v>4</v>
      </c>
      <c r="Y27" s="20">
        <v>13</v>
      </c>
      <c r="Z27" s="66"/>
      <c r="AA27" s="20">
        <v>13</v>
      </c>
      <c r="AB27" s="50" t="s">
        <v>4</v>
      </c>
      <c r="AC27" s="20">
        <v>6</v>
      </c>
      <c r="AD27" s="66"/>
      <c r="AE27" s="73"/>
      <c r="AF27" s="74"/>
      <c r="AG27" s="74"/>
      <c r="AH27" s="75"/>
      <c r="AI27" s="77"/>
      <c r="AJ27" s="79"/>
      <c r="AK27" s="81"/>
      <c r="AL27" s="83"/>
      <c r="AM27" s="85"/>
      <c r="AN27" s="156"/>
    </row>
    <row r="28" spans="2:40" ht="15.75" thickTop="1"/>
    <row r="29" spans="2:40">
      <c r="B29" s="13" t="s">
        <v>31</v>
      </c>
    </row>
    <row r="31" spans="2:40" ht="15.75">
      <c r="B31" s="134" t="s">
        <v>20</v>
      </c>
      <c r="C31" s="136">
        <v>1</v>
      </c>
      <c r="D31" s="137"/>
      <c r="E31" s="137"/>
      <c r="F31" s="138"/>
      <c r="G31" s="136">
        <v>2</v>
      </c>
      <c r="H31" s="137"/>
      <c r="I31" s="137"/>
      <c r="J31" s="138"/>
      <c r="K31" s="136">
        <v>3</v>
      </c>
      <c r="L31" s="137"/>
      <c r="M31" s="137"/>
      <c r="N31" s="138"/>
      <c r="O31" s="136">
        <v>4</v>
      </c>
      <c r="P31" s="137"/>
      <c r="Q31" s="137"/>
      <c r="R31" s="138"/>
      <c r="S31" s="139">
        <v>5</v>
      </c>
      <c r="T31" s="140"/>
      <c r="U31" s="140"/>
      <c r="V31" s="141"/>
      <c r="W31" s="139">
        <v>6</v>
      </c>
      <c r="X31" s="140"/>
      <c r="Y31" s="140"/>
      <c r="Z31" s="141"/>
      <c r="AA31" s="139">
        <v>7</v>
      </c>
      <c r="AB31" s="140"/>
      <c r="AC31" s="140"/>
      <c r="AD31" s="141"/>
      <c r="AE31" s="139">
        <v>8</v>
      </c>
      <c r="AF31" s="140"/>
      <c r="AG31" s="140"/>
      <c r="AH31" s="141"/>
      <c r="AI31" s="126" t="s">
        <v>7</v>
      </c>
      <c r="AJ31" s="127"/>
      <c r="AK31" s="127"/>
      <c r="AL31" s="127"/>
      <c r="AM31" s="127"/>
      <c r="AN31" s="128"/>
    </row>
    <row r="32" spans="2:40" ht="15.75" thickBot="1">
      <c r="B32" s="135"/>
      <c r="C32" s="129" t="s">
        <v>2</v>
      </c>
      <c r="D32" s="130"/>
      <c r="E32" s="130"/>
      <c r="F32" s="5" t="s">
        <v>3</v>
      </c>
      <c r="G32" s="129" t="s">
        <v>2</v>
      </c>
      <c r="H32" s="130"/>
      <c r="I32" s="130"/>
      <c r="J32" s="5" t="s">
        <v>3</v>
      </c>
      <c r="K32" s="129" t="s">
        <v>2</v>
      </c>
      <c r="L32" s="130"/>
      <c r="M32" s="130"/>
      <c r="N32" s="5" t="s">
        <v>3</v>
      </c>
      <c r="O32" s="129" t="s">
        <v>2</v>
      </c>
      <c r="P32" s="130"/>
      <c r="Q32" s="130"/>
      <c r="R32" s="5" t="s">
        <v>3</v>
      </c>
      <c r="S32" s="129" t="s">
        <v>2</v>
      </c>
      <c r="T32" s="130"/>
      <c r="U32" s="130"/>
      <c r="V32" s="5" t="s">
        <v>3</v>
      </c>
      <c r="W32" s="129" t="s">
        <v>2</v>
      </c>
      <c r="X32" s="130"/>
      <c r="Y32" s="130"/>
      <c r="Z32" s="5" t="s">
        <v>3</v>
      </c>
      <c r="AA32" s="129" t="s">
        <v>2</v>
      </c>
      <c r="AB32" s="130"/>
      <c r="AC32" s="130"/>
      <c r="AD32" s="5" t="s">
        <v>3</v>
      </c>
      <c r="AE32" s="129" t="s">
        <v>2</v>
      </c>
      <c r="AF32" s="130"/>
      <c r="AG32" s="130"/>
      <c r="AH32" s="5" t="s">
        <v>3</v>
      </c>
      <c r="AI32" s="131" t="s">
        <v>5</v>
      </c>
      <c r="AJ32" s="132"/>
      <c r="AK32" s="133"/>
      <c r="AL32" s="6" t="s">
        <v>0</v>
      </c>
      <c r="AM32" s="6" t="s">
        <v>1</v>
      </c>
      <c r="AN32" s="7" t="s">
        <v>6</v>
      </c>
    </row>
    <row r="33" spans="2:40" ht="15.75" thickTop="1">
      <c r="B33" s="116" t="s">
        <v>11</v>
      </c>
      <c r="C33" s="117"/>
      <c r="D33" s="118"/>
      <c r="E33" s="118"/>
      <c r="F33" s="119"/>
      <c r="G33" s="3">
        <v>4</v>
      </c>
      <c r="H33" s="3" t="s">
        <v>4</v>
      </c>
      <c r="I33" s="3">
        <v>13</v>
      </c>
      <c r="J33" s="108" t="s">
        <v>19</v>
      </c>
      <c r="K33" s="3">
        <v>10</v>
      </c>
      <c r="L33" s="3" t="s">
        <v>4</v>
      </c>
      <c r="M33" s="3">
        <v>13</v>
      </c>
      <c r="N33" s="108" t="s">
        <v>10</v>
      </c>
      <c r="O33" s="3">
        <v>8</v>
      </c>
      <c r="P33" s="3" t="s">
        <v>4</v>
      </c>
      <c r="Q33" s="3">
        <v>13</v>
      </c>
      <c r="R33" s="108" t="s">
        <v>18</v>
      </c>
      <c r="S33" s="3">
        <v>13</v>
      </c>
      <c r="T33" s="3" t="s">
        <v>4</v>
      </c>
      <c r="U33" s="3">
        <v>6</v>
      </c>
      <c r="V33" s="108" t="s">
        <v>9</v>
      </c>
      <c r="W33" s="3">
        <v>6</v>
      </c>
      <c r="X33" s="3" t="s">
        <v>4</v>
      </c>
      <c r="Y33" s="3">
        <v>13</v>
      </c>
      <c r="Z33" s="108" t="s">
        <v>18</v>
      </c>
      <c r="AA33" s="3">
        <v>13</v>
      </c>
      <c r="AB33" s="3" t="s">
        <v>4</v>
      </c>
      <c r="AC33" s="3">
        <v>2</v>
      </c>
      <c r="AD33" s="108" t="s">
        <v>18</v>
      </c>
      <c r="AE33" s="3">
        <v>13</v>
      </c>
      <c r="AF33" s="3" t="s">
        <v>4</v>
      </c>
      <c r="AG33" s="3">
        <v>6</v>
      </c>
      <c r="AH33" s="108" t="s">
        <v>9</v>
      </c>
      <c r="AI33" s="105">
        <f>SUM(AE33:AE35,AA33:AA35,W33:W35,S33:S35,O33:O35,K33:K35,G33:G35)</f>
        <v>228</v>
      </c>
      <c r="AJ33" s="106" t="s">
        <v>4</v>
      </c>
      <c r="AK33" s="107">
        <f>SUM(I33:I35,M33:M35,Q33:Q35,U33:U35,Y33:Y35,AC33:AC35,AG33:AG35)</f>
        <v>186</v>
      </c>
      <c r="AL33" s="114">
        <v>13</v>
      </c>
      <c r="AM33" s="115">
        <v>5</v>
      </c>
      <c r="AN33" s="142" t="s">
        <v>23</v>
      </c>
    </row>
    <row r="34" spans="2:40">
      <c r="B34" s="62"/>
      <c r="C34" s="120"/>
      <c r="D34" s="121"/>
      <c r="E34" s="121"/>
      <c r="F34" s="122"/>
      <c r="G34" s="1">
        <v>13</v>
      </c>
      <c r="H34" s="1" t="s">
        <v>4</v>
      </c>
      <c r="I34" s="1">
        <v>9</v>
      </c>
      <c r="J34" s="109"/>
      <c r="K34" s="1">
        <v>9</v>
      </c>
      <c r="L34" s="1" t="s">
        <v>4</v>
      </c>
      <c r="M34" s="1">
        <v>13</v>
      </c>
      <c r="N34" s="109"/>
      <c r="O34" s="1">
        <v>13</v>
      </c>
      <c r="P34" s="1" t="s">
        <v>4</v>
      </c>
      <c r="Q34" s="1">
        <v>7</v>
      </c>
      <c r="R34" s="109"/>
      <c r="S34" s="1">
        <v>13</v>
      </c>
      <c r="T34" s="1" t="s">
        <v>4</v>
      </c>
      <c r="U34" s="1">
        <v>8</v>
      </c>
      <c r="V34" s="109"/>
      <c r="W34" s="1">
        <v>13</v>
      </c>
      <c r="X34" s="1" t="s">
        <v>4</v>
      </c>
      <c r="Y34" s="1">
        <v>10</v>
      </c>
      <c r="Z34" s="109"/>
      <c r="AA34" s="1">
        <v>13</v>
      </c>
      <c r="AB34" s="1" t="s">
        <v>4</v>
      </c>
      <c r="AC34" s="1">
        <v>9</v>
      </c>
      <c r="AD34" s="109"/>
      <c r="AE34" s="1">
        <v>13</v>
      </c>
      <c r="AF34" s="1" t="s">
        <v>4</v>
      </c>
      <c r="AG34" s="1">
        <v>2</v>
      </c>
      <c r="AH34" s="109"/>
      <c r="AI34" s="97"/>
      <c r="AJ34" s="100"/>
      <c r="AK34" s="103"/>
      <c r="AL34" s="56"/>
      <c r="AM34" s="59"/>
      <c r="AN34" s="143"/>
    </row>
    <row r="35" spans="2:40">
      <c r="B35" s="86"/>
      <c r="C35" s="123"/>
      <c r="D35" s="124"/>
      <c r="E35" s="124"/>
      <c r="F35" s="125"/>
      <c r="G35" s="4">
        <v>2</v>
      </c>
      <c r="H35" s="4" t="s">
        <v>4</v>
      </c>
      <c r="I35" s="4">
        <v>13</v>
      </c>
      <c r="J35" s="110"/>
      <c r="K35" s="4">
        <v>10</v>
      </c>
      <c r="L35" s="4" t="s">
        <v>4</v>
      </c>
      <c r="M35" s="4">
        <v>13</v>
      </c>
      <c r="N35" s="110"/>
      <c r="O35" s="4">
        <v>13</v>
      </c>
      <c r="P35" s="4" t="s">
        <v>4</v>
      </c>
      <c r="Q35" s="4">
        <v>4</v>
      </c>
      <c r="R35" s="110"/>
      <c r="S35" s="4">
        <v>13</v>
      </c>
      <c r="T35" s="4" t="s">
        <v>4</v>
      </c>
      <c r="U35" s="4">
        <v>6</v>
      </c>
      <c r="V35" s="110"/>
      <c r="W35" s="4">
        <v>13</v>
      </c>
      <c r="X35" s="4" t="s">
        <v>4</v>
      </c>
      <c r="Y35" s="4">
        <v>10</v>
      </c>
      <c r="Z35" s="110"/>
      <c r="AA35" s="4">
        <v>10</v>
      </c>
      <c r="AB35" s="4" t="s">
        <v>4</v>
      </c>
      <c r="AC35" s="4">
        <v>13</v>
      </c>
      <c r="AD35" s="110"/>
      <c r="AE35" s="4">
        <v>13</v>
      </c>
      <c r="AF35" s="4" t="s">
        <v>4</v>
      </c>
      <c r="AG35" s="4">
        <v>3</v>
      </c>
      <c r="AH35" s="110"/>
      <c r="AI35" s="98"/>
      <c r="AJ35" s="101"/>
      <c r="AK35" s="104"/>
      <c r="AL35" s="57"/>
      <c r="AM35" s="60"/>
      <c r="AN35" s="144"/>
    </row>
    <row r="36" spans="2:40">
      <c r="B36" s="61" t="s">
        <v>12</v>
      </c>
      <c r="C36" s="2">
        <v>13</v>
      </c>
      <c r="D36" s="14" t="s">
        <v>4</v>
      </c>
      <c r="E36" s="14">
        <v>4</v>
      </c>
      <c r="F36" s="64" t="s">
        <v>18</v>
      </c>
      <c r="G36" s="67"/>
      <c r="H36" s="88"/>
      <c r="I36" s="88"/>
      <c r="J36" s="89"/>
      <c r="K36" s="14">
        <v>13</v>
      </c>
      <c r="L36" s="14" t="s">
        <v>4</v>
      </c>
      <c r="M36" s="14">
        <v>4</v>
      </c>
      <c r="N36" s="64" t="s">
        <v>9</v>
      </c>
      <c r="O36" s="14">
        <v>13</v>
      </c>
      <c r="P36" s="14" t="s">
        <v>4</v>
      </c>
      <c r="Q36" s="14">
        <v>4</v>
      </c>
      <c r="R36" s="64" t="s">
        <v>9</v>
      </c>
      <c r="S36" s="14">
        <v>8</v>
      </c>
      <c r="T36" s="14" t="s">
        <v>4</v>
      </c>
      <c r="U36" s="14">
        <v>13</v>
      </c>
      <c r="V36" s="64" t="s">
        <v>18</v>
      </c>
      <c r="W36" s="14">
        <v>13</v>
      </c>
      <c r="X36" s="14" t="s">
        <v>4</v>
      </c>
      <c r="Y36" s="14">
        <v>12</v>
      </c>
      <c r="Z36" s="64" t="s">
        <v>18</v>
      </c>
      <c r="AA36" s="14">
        <v>13</v>
      </c>
      <c r="AB36" s="14" t="s">
        <v>4</v>
      </c>
      <c r="AC36" s="14">
        <v>2</v>
      </c>
      <c r="AD36" s="64" t="s">
        <v>9</v>
      </c>
      <c r="AE36" s="14">
        <v>13</v>
      </c>
      <c r="AF36" s="14" t="s">
        <v>4</v>
      </c>
      <c r="AG36" s="14">
        <v>0</v>
      </c>
      <c r="AH36" s="64" t="s">
        <v>9</v>
      </c>
      <c r="AI36" s="96">
        <f>SUM(C36,C37,C38,K36:K38,O36:O38,S36:S38,W36:W38,AA36:AA38,AE36:AE38)</f>
        <v>258</v>
      </c>
      <c r="AJ36" s="99" t="s">
        <v>4</v>
      </c>
      <c r="AK36" s="102">
        <f>SUM(E36:E38,M36:M38,Q36:Q38,U36:U38,Y36:Y38,AC36:AC38,AG36:AG38)</f>
        <v>115</v>
      </c>
      <c r="AL36" s="55">
        <v>18</v>
      </c>
      <c r="AM36" s="58">
        <v>7</v>
      </c>
      <c r="AN36" s="145" t="s">
        <v>24</v>
      </c>
    </row>
    <row r="37" spans="2:40">
      <c r="B37" s="62"/>
      <c r="C37" s="15">
        <v>9</v>
      </c>
      <c r="D37" s="16" t="s">
        <v>4</v>
      </c>
      <c r="E37" s="16">
        <v>13</v>
      </c>
      <c r="F37" s="65"/>
      <c r="G37" s="90"/>
      <c r="H37" s="91"/>
      <c r="I37" s="91"/>
      <c r="J37" s="92"/>
      <c r="K37" s="16">
        <v>13</v>
      </c>
      <c r="L37" s="16" t="s">
        <v>4</v>
      </c>
      <c r="M37" s="16">
        <v>4</v>
      </c>
      <c r="N37" s="65"/>
      <c r="O37" s="16">
        <v>13</v>
      </c>
      <c r="P37" s="16" t="s">
        <v>4</v>
      </c>
      <c r="Q37" s="16">
        <v>5</v>
      </c>
      <c r="R37" s="65"/>
      <c r="S37" s="16">
        <v>13</v>
      </c>
      <c r="T37" s="16" t="s">
        <v>4</v>
      </c>
      <c r="U37" s="16">
        <v>2</v>
      </c>
      <c r="V37" s="65"/>
      <c r="W37" s="16">
        <v>13</v>
      </c>
      <c r="X37" s="16" t="s">
        <v>4</v>
      </c>
      <c r="Y37" s="16">
        <v>5</v>
      </c>
      <c r="Z37" s="65"/>
      <c r="AA37" s="16">
        <v>13</v>
      </c>
      <c r="AB37" s="16" t="s">
        <v>4</v>
      </c>
      <c r="AC37" s="16">
        <v>3</v>
      </c>
      <c r="AD37" s="65"/>
      <c r="AE37" s="16">
        <v>13</v>
      </c>
      <c r="AF37" s="16" t="s">
        <v>4</v>
      </c>
      <c r="AG37" s="16">
        <v>2</v>
      </c>
      <c r="AH37" s="65"/>
      <c r="AI37" s="97"/>
      <c r="AJ37" s="100"/>
      <c r="AK37" s="103"/>
      <c r="AL37" s="56"/>
      <c r="AM37" s="59"/>
      <c r="AN37" s="143"/>
    </row>
    <row r="38" spans="2:40">
      <c r="B38" s="86"/>
      <c r="C38" s="17">
        <v>13</v>
      </c>
      <c r="D38" s="18" t="s">
        <v>4</v>
      </c>
      <c r="E38" s="18">
        <v>2</v>
      </c>
      <c r="F38" s="87"/>
      <c r="G38" s="93"/>
      <c r="H38" s="94"/>
      <c r="I38" s="94"/>
      <c r="J38" s="95"/>
      <c r="K38" s="18">
        <v>13</v>
      </c>
      <c r="L38" s="18" t="s">
        <v>4</v>
      </c>
      <c r="M38" s="18">
        <v>11</v>
      </c>
      <c r="N38" s="87"/>
      <c r="O38" s="18">
        <v>13</v>
      </c>
      <c r="P38" s="18" t="s">
        <v>4</v>
      </c>
      <c r="Q38" s="18">
        <v>5</v>
      </c>
      <c r="R38" s="87"/>
      <c r="S38" s="18">
        <v>13</v>
      </c>
      <c r="T38" s="18" t="s">
        <v>4</v>
      </c>
      <c r="U38" s="18">
        <v>2</v>
      </c>
      <c r="V38" s="87"/>
      <c r="W38" s="18">
        <v>7</v>
      </c>
      <c r="X38" s="18" t="s">
        <v>4</v>
      </c>
      <c r="Y38" s="18">
        <v>13</v>
      </c>
      <c r="Z38" s="87"/>
      <c r="AA38" s="18">
        <v>13</v>
      </c>
      <c r="AB38" s="18" t="s">
        <v>4</v>
      </c>
      <c r="AC38" s="18">
        <v>9</v>
      </c>
      <c r="AD38" s="87"/>
      <c r="AE38" s="18">
        <v>13</v>
      </c>
      <c r="AF38" s="18" t="s">
        <v>4</v>
      </c>
      <c r="AG38" s="18">
        <v>0</v>
      </c>
      <c r="AH38" s="87"/>
      <c r="AI38" s="98"/>
      <c r="AJ38" s="101"/>
      <c r="AK38" s="104"/>
      <c r="AL38" s="57"/>
      <c r="AM38" s="60"/>
      <c r="AN38" s="144"/>
    </row>
    <row r="39" spans="2:40">
      <c r="B39" s="61" t="s">
        <v>13</v>
      </c>
      <c r="C39" s="2">
        <v>13</v>
      </c>
      <c r="D39" s="14" t="s">
        <v>4</v>
      </c>
      <c r="E39" s="14">
        <v>10</v>
      </c>
      <c r="F39" s="64" t="s">
        <v>9</v>
      </c>
      <c r="G39" s="14">
        <v>4</v>
      </c>
      <c r="H39" s="14" t="s">
        <v>4</v>
      </c>
      <c r="I39" s="14">
        <v>13</v>
      </c>
      <c r="J39" s="64" t="s">
        <v>10</v>
      </c>
      <c r="K39" s="67"/>
      <c r="L39" s="88"/>
      <c r="M39" s="88"/>
      <c r="N39" s="89"/>
      <c r="O39" s="14">
        <v>13</v>
      </c>
      <c r="P39" s="14" t="s">
        <v>4</v>
      </c>
      <c r="Q39" s="14">
        <v>3</v>
      </c>
      <c r="R39" s="64" t="s">
        <v>18</v>
      </c>
      <c r="S39" s="14">
        <v>13</v>
      </c>
      <c r="T39" s="14" t="s">
        <v>4</v>
      </c>
      <c r="U39" s="14">
        <v>4</v>
      </c>
      <c r="V39" s="64" t="s">
        <v>9</v>
      </c>
      <c r="W39" s="14">
        <v>13</v>
      </c>
      <c r="X39" s="14" t="s">
        <v>4</v>
      </c>
      <c r="Y39" s="14">
        <v>10</v>
      </c>
      <c r="Z39" s="64" t="s">
        <v>19</v>
      </c>
      <c r="AA39" s="14">
        <v>13</v>
      </c>
      <c r="AB39" s="14" t="s">
        <v>4</v>
      </c>
      <c r="AC39" s="14">
        <v>0</v>
      </c>
      <c r="AD39" s="64" t="s">
        <v>9</v>
      </c>
      <c r="AE39" s="14">
        <v>13</v>
      </c>
      <c r="AF39" s="14" t="s">
        <v>4</v>
      </c>
      <c r="AG39" s="14">
        <v>4</v>
      </c>
      <c r="AH39" s="64" t="s">
        <v>9</v>
      </c>
      <c r="AI39" s="96">
        <f>SUM(AE39:AE41,AA39:AA41,W39:W41,S39:S41,O39:O41,G39:G41,C39:C41)</f>
        <v>238</v>
      </c>
      <c r="AJ39" s="99" t="s">
        <v>4</v>
      </c>
      <c r="AK39" s="111">
        <f>SUM(AG39:AG41,AC39:AC41,Y39:Y41,U39:U41,Q39:Q41,I39:I41,E39:E41)</f>
        <v>168</v>
      </c>
      <c r="AL39" s="55">
        <v>15</v>
      </c>
      <c r="AM39" s="58">
        <v>5</v>
      </c>
      <c r="AN39" s="145" t="s">
        <v>25</v>
      </c>
    </row>
    <row r="40" spans="2:40">
      <c r="B40" s="62"/>
      <c r="C40" s="15">
        <v>13</v>
      </c>
      <c r="D40" s="16" t="s">
        <v>4</v>
      </c>
      <c r="E40" s="16">
        <v>9</v>
      </c>
      <c r="F40" s="65"/>
      <c r="G40" s="16">
        <v>4</v>
      </c>
      <c r="H40" s="16" t="s">
        <v>4</v>
      </c>
      <c r="I40" s="16">
        <v>13</v>
      </c>
      <c r="J40" s="65"/>
      <c r="K40" s="90"/>
      <c r="L40" s="91"/>
      <c r="M40" s="91"/>
      <c r="N40" s="92"/>
      <c r="O40" s="16">
        <v>13</v>
      </c>
      <c r="P40" s="16" t="s">
        <v>4</v>
      </c>
      <c r="Q40" s="16">
        <v>6</v>
      </c>
      <c r="R40" s="65"/>
      <c r="S40" s="16">
        <v>13</v>
      </c>
      <c r="T40" s="16" t="s">
        <v>4</v>
      </c>
      <c r="U40" s="16">
        <v>10</v>
      </c>
      <c r="V40" s="65"/>
      <c r="W40" s="16">
        <v>11</v>
      </c>
      <c r="X40" s="16" t="s">
        <v>4</v>
      </c>
      <c r="Y40" s="16">
        <v>13</v>
      </c>
      <c r="Z40" s="65"/>
      <c r="AA40" s="16">
        <v>13</v>
      </c>
      <c r="AB40" s="16" t="s">
        <v>4</v>
      </c>
      <c r="AC40" s="16">
        <v>2</v>
      </c>
      <c r="AD40" s="65"/>
      <c r="AE40" s="16">
        <v>13</v>
      </c>
      <c r="AF40" s="16" t="s">
        <v>4</v>
      </c>
      <c r="AG40" s="16">
        <v>5</v>
      </c>
      <c r="AH40" s="65"/>
      <c r="AI40" s="97"/>
      <c r="AJ40" s="100"/>
      <c r="AK40" s="112"/>
      <c r="AL40" s="56"/>
      <c r="AM40" s="59"/>
      <c r="AN40" s="143"/>
    </row>
    <row r="41" spans="2:40">
      <c r="B41" s="86"/>
      <c r="C41" s="17">
        <v>13</v>
      </c>
      <c r="D41" s="18" t="s">
        <v>4</v>
      </c>
      <c r="E41" s="18">
        <v>10</v>
      </c>
      <c r="F41" s="87"/>
      <c r="G41" s="18">
        <v>11</v>
      </c>
      <c r="H41" s="18" t="s">
        <v>4</v>
      </c>
      <c r="I41" s="18">
        <v>13</v>
      </c>
      <c r="J41" s="87"/>
      <c r="K41" s="93"/>
      <c r="L41" s="94"/>
      <c r="M41" s="94"/>
      <c r="N41" s="95"/>
      <c r="O41" s="18">
        <v>5</v>
      </c>
      <c r="P41" s="18" t="s">
        <v>4</v>
      </c>
      <c r="Q41" s="18">
        <v>13</v>
      </c>
      <c r="R41" s="87"/>
      <c r="S41" s="18">
        <v>13</v>
      </c>
      <c r="T41" s="18" t="s">
        <v>4</v>
      </c>
      <c r="U41" s="18">
        <v>1</v>
      </c>
      <c r="V41" s="87"/>
      <c r="W41" s="18">
        <v>8</v>
      </c>
      <c r="X41" s="18" t="s">
        <v>4</v>
      </c>
      <c r="Y41" s="18">
        <v>13</v>
      </c>
      <c r="Z41" s="87"/>
      <c r="AA41" s="18">
        <v>13</v>
      </c>
      <c r="AB41" s="18" t="s">
        <v>4</v>
      </c>
      <c r="AC41" s="18">
        <v>7</v>
      </c>
      <c r="AD41" s="87"/>
      <c r="AE41" s="18">
        <v>13</v>
      </c>
      <c r="AF41" s="18" t="s">
        <v>4</v>
      </c>
      <c r="AG41" s="18">
        <v>9</v>
      </c>
      <c r="AH41" s="87"/>
      <c r="AI41" s="98"/>
      <c r="AJ41" s="101"/>
      <c r="AK41" s="113"/>
      <c r="AL41" s="57"/>
      <c r="AM41" s="60"/>
      <c r="AN41" s="144"/>
    </row>
    <row r="42" spans="2:40">
      <c r="B42" s="61" t="s">
        <v>14</v>
      </c>
      <c r="C42" s="2">
        <v>13</v>
      </c>
      <c r="D42" s="14" t="s">
        <v>4</v>
      </c>
      <c r="E42" s="14">
        <v>8</v>
      </c>
      <c r="F42" s="64" t="s">
        <v>19</v>
      </c>
      <c r="G42" s="14">
        <v>4</v>
      </c>
      <c r="H42" s="14" t="s">
        <v>4</v>
      </c>
      <c r="I42" s="14">
        <v>13</v>
      </c>
      <c r="J42" s="64" t="s">
        <v>10</v>
      </c>
      <c r="K42" s="14">
        <v>3</v>
      </c>
      <c r="L42" s="14" t="s">
        <v>4</v>
      </c>
      <c r="M42" s="14">
        <v>13</v>
      </c>
      <c r="N42" s="64" t="s">
        <v>19</v>
      </c>
      <c r="O42" s="67"/>
      <c r="P42" s="88"/>
      <c r="Q42" s="88"/>
      <c r="R42" s="89"/>
      <c r="S42" s="14">
        <v>13</v>
      </c>
      <c r="T42" s="14" t="s">
        <v>4</v>
      </c>
      <c r="U42" s="14">
        <v>10</v>
      </c>
      <c r="V42" s="64" t="s">
        <v>18</v>
      </c>
      <c r="W42" s="14">
        <v>11</v>
      </c>
      <c r="X42" s="14" t="s">
        <v>4</v>
      </c>
      <c r="Y42" s="14">
        <v>13</v>
      </c>
      <c r="Z42" s="64" t="s">
        <v>19</v>
      </c>
      <c r="AA42" s="14">
        <v>13</v>
      </c>
      <c r="AB42" s="14" t="s">
        <v>4</v>
      </c>
      <c r="AC42" s="14">
        <v>2</v>
      </c>
      <c r="AD42" s="64" t="s">
        <v>9</v>
      </c>
      <c r="AE42" s="14">
        <v>13</v>
      </c>
      <c r="AF42" s="14" t="s">
        <v>4</v>
      </c>
      <c r="AG42" s="14">
        <v>7</v>
      </c>
      <c r="AH42" s="64" t="s">
        <v>9</v>
      </c>
      <c r="AI42" s="96">
        <f>SUM(AE42:AE44,AA42:AA44,W42:W44,S42:S44,K42:K44,G42:G44,C42:C44)</f>
        <v>198</v>
      </c>
      <c r="AJ42" s="99" t="s">
        <v>4</v>
      </c>
      <c r="AK42" s="102">
        <f>SUM(AG42:AG44,AC42:AC44,Y42:Y44,U42:U44,M42:M44,I42:I44,E42:E44)</f>
        <v>194</v>
      </c>
      <c r="AL42" s="55">
        <v>11</v>
      </c>
      <c r="AM42" s="58">
        <v>3</v>
      </c>
      <c r="AN42" s="145" t="s">
        <v>26</v>
      </c>
    </row>
    <row r="43" spans="2:40">
      <c r="B43" s="62"/>
      <c r="C43" s="15">
        <v>7</v>
      </c>
      <c r="D43" s="16" t="s">
        <v>4</v>
      </c>
      <c r="E43" s="16">
        <v>13</v>
      </c>
      <c r="F43" s="65"/>
      <c r="G43" s="16">
        <v>5</v>
      </c>
      <c r="H43" s="16" t="s">
        <v>4</v>
      </c>
      <c r="I43" s="16">
        <v>13</v>
      </c>
      <c r="J43" s="65"/>
      <c r="K43" s="16">
        <v>6</v>
      </c>
      <c r="L43" s="16" t="s">
        <v>4</v>
      </c>
      <c r="M43" s="16">
        <v>13</v>
      </c>
      <c r="N43" s="65"/>
      <c r="O43" s="90"/>
      <c r="P43" s="91"/>
      <c r="Q43" s="91"/>
      <c r="R43" s="92"/>
      <c r="S43" s="16">
        <v>13</v>
      </c>
      <c r="T43" s="16" t="s">
        <v>4</v>
      </c>
      <c r="U43" s="16">
        <v>10</v>
      </c>
      <c r="V43" s="65"/>
      <c r="W43" s="16">
        <v>3</v>
      </c>
      <c r="X43" s="16" t="s">
        <v>4</v>
      </c>
      <c r="Y43" s="16">
        <v>13</v>
      </c>
      <c r="Z43" s="65"/>
      <c r="AA43" s="16">
        <v>13</v>
      </c>
      <c r="AB43" s="16" t="s">
        <v>4</v>
      </c>
      <c r="AC43" s="16">
        <v>3</v>
      </c>
      <c r="AD43" s="65"/>
      <c r="AE43" s="16">
        <v>13</v>
      </c>
      <c r="AF43" s="16" t="s">
        <v>4</v>
      </c>
      <c r="AG43" s="16">
        <v>4</v>
      </c>
      <c r="AH43" s="65"/>
      <c r="AI43" s="97"/>
      <c r="AJ43" s="100"/>
      <c r="AK43" s="103"/>
      <c r="AL43" s="56"/>
      <c r="AM43" s="59"/>
      <c r="AN43" s="143"/>
    </row>
    <row r="44" spans="2:40">
      <c r="B44" s="86"/>
      <c r="C44" s="17">
        <v>4</v>
      </c>
      <c r="D44" s="18" t="s">
        <v>4</v>
      </c>
      <c r="E44" s="18">
        <v>13</v>
      </c>
      <c r="F44" s="87"/>
      <c r="G44" s="18">
        <v>5</v>
      </c>
      <c r="H44" s="18" t="s">
        <v>4</v>
      </c>
      <c r="I44" s="18">
        <v>13</v>
      </c>
      <c r="J44" s="87"/>
      <c r="K44" s="18">
        <v>13</v>
      </c>
      <c r="L44" s="18" t="s">
        <v>4</v>
      </c>
      <c r="M44" s="18">
        <v>5</v>
      </c>
      <c r="N44" s="87"/>
      <c r="O44" s="93"/>
      <c r="P44" s="94"/>
      <c r="Q44" s="94"/>
      <c r="R44" s="95"/>
      <c r="S44" s="18">
        <v>7</v>
      </c>
      <c r="T44" s="18" t="s">
        <v>4</v>
      </c>
      <c r="U44" s="18">
        <v>13</v>
      </c>
      <c r="V44" s="87"/>
      <c r="W44" s="18">
        <v>13</v>
      </c>
      <c r="X44" s="18" t="s">
        <v>4</v>
      </c>
      <c r="Y44" s="18">
        <v>4</v>
      </c>
      <c r="Z44" s="87"/>
      <c r="AA44" s="18">
        <v>13</v>
      </c>
      <c r="AB44" s="18" t="s">
        <v>4</v>
      </c>
      <c r="AC44" s="18">
        <v>2</v>
      </c>
      <c r="AD44" s="87"/>
      <c r="AE44" s="18">
        <v>13</v>
      </c>
      <c r="AF44" s="18" t="s">
        <v>4</v>
      </c>
      <c r="AG44" s="18">
        <v>9</v>
      </c>
      <c r="AH44" s="87"/>
      <c r="AI44" s="98"/>
      <c r="AJ44" s="101"/>
      <c r="AK44" s="104"/>
      <c r="AL44" s="57"/>
      <c r="AM44" s="60"/>
      <c r="AN44" s="144"/>
    </row>
    <row r="45" spans="2:40">
      <c r="B45" s="61" t="s">
        <v>8</v>
      </c>
      <c r="C45" s="2">
        <v>6</v>
      </c>
      <c r="D45" s="14" t="s">
        <v>4</v>
      </c>
      <c r="E45" s="14">
        <v>13</v>
      </c>
      <c r="F45" s="64" t="s">
        <v>10</v>
      </c>
      <c r="G45" s="14">
        <v>13</v>
      </c>
      <c r="H45" s="14" t="s">
        <v>4</v>
      </c>
      <c r="I45" s="14">
        <v>8</v>
      </c>
      <c r="J45" s="64" t="s">
        <v>19</v>
      </c>
      <c r="K45" s="14">
        <v>4</v>
      </c>
      <c r="L45" s="14" t="s">
        <v>4</v>
      </c>
      <c r="M45" s="14">
        <v>13</v>
      </c>
      <c r="N45" s="64" t="s">
        <v>10</v>
      </c>
      <c r="O45" s="14">
        <v>10</v>
      </c>
      <c r="P45" s="14" t="s">
        <v>4</v>
      </c>
      <c r="Q45" s="14">
        <v>13</v>
      </c>
      <c r="R45" s="64" t="s">
        <v>19</v>
      </c>
      <c r="S45" s="67"/>
      <c r="T45" s="88"/>
      <c r="U45" s="88"/>
      <c r="V45" s="89"/>
      <c r="W45" s="14">
        <v>4</v>
      </c>
      <c r="X45" s="14" t="s">
        <v>4</v>
      </c>
      <c r="Y45" s="14">
        <v>13</v>
      </c>
      <c r="Z45" s="64" t="s">
        <v>10</v>
      </c>
      <c r="AA45" s="14">
        <v>13</v>
      </c>
      <c r="AB45" s="14" t="s">
        <v>4</v>
      </c>
      <c r="AC45" s="14">
        <v>6</v>
      </c>
      <c r="AD45" s="64" t="s">
        <v>18</v>
      </c>
      <c r="AE45" s="14">
        <v>13</v>
      </c>
      <c r="AF45" s="14" t="s">
        <v>4</v>
      </c>
      <c r="AG45" s="14">
        <v>11</v>
      </c>
      <c r="AH45" s="64" t="s">
        <v>18</v>
      </c>
      <c r="AI45" s="96">
        <f>SUM(AE45:AE47,AA45:AA47,W45:W47,O45:O47,K45:K47,G45:G47,C45:C47)</f>
        <v>162</v>
      </c>
      <c r="AJ45" s="99" t="s">
        <v>4</v>
      </c>
      <c r="AK45" s="102">
        <f>SUM(AG45:AG47,AC45:AC47,Y45:Y47,Q45:Q47,M45:M47,I45:I47,E45:E47)</f>
        <v>245</v>
      </c>
      <c r="AL45" s="55">
        <v>6</v>
      </c>
      <c r="AM45" s="58">
        <v>2</v>
      </c>
      <c r="AN45" s="145" t="s">
        <v>27</v>
      </c>
    </row>
    <row r="46" spans="2:40">
      <c r="B46" s="62"/>
      <c r="C46" s="15">
        <v>8</v>
      </c>
      <c r="D46" s="16" t="s">
        <v>4</v>
      </c>
      <c r="E46" s="16">
        <v>13</v>
      </c>
      <c r="F46" s="65"/>
      <c r="G46" s="16">
        <v>2</v>
      </c>
      <c r="H46" s="16" t="s">
        <v>4</v>
      </c>
      <c r="I46" s="16">
        <v>13</v>
      </c>
      <c r="J46" s="65"/>
      <c r="K46" s="16">
        <v>10</v>
      </c>
      <c r="L46" s="16" t="s">
        <v>4</v>
      </c>
      <c r="M46" s="16">
        <v>13</v>
      </c>
      <c r="N46" s="65"/>
      <c r="O46" s="16">
        <v>10</v>
      </c>
      <c r="P46" s="16" t="s">
        <v>4</v>
      </c>
      <c r="Q46" s="16">
        <v>13</v>
      </c>
      <c r="R46" s="65"/>
      <c r="S46" s="90"/>
      <c r="T46" s="91"/>
      <c r="U46" s="91"/>
      <c r="V46" s="92"/>
      <c r="W46" s="16">
        <v>1</v>
      </c>
      <c r="X46" s="16" t="s">
        <v>4</v>
      </c>
      <c r="Y46" s="16">
        <v>13</v>
      </c>
      <c r="Z46" s="65"/>
      <c r="AA46" s="16">
        <v>8</v>
      </c>
      <c r="AB46" s="16" t="s">
        <v>4</v>
      </c>
      <c r="AC46" s="16">
        <v>13</v>
      </c>
      <c r="AD46" s="65"/>
      <c r="AE46" s="16">
        <v>13</v>
      </c>
      <c r="AF46" s="16" t="s">
        <v>4</v>
      </c>
      <c r="AG46" s="16">
        <v>9</v>
      </c>
      <c r="AH46" s="65"/>
      <c r="AI46" s="97"/>
      <c r="AJ46" s="100"/>
      <c r="AK46" s="103"/>
      <c r="AL46" s="56"/>
      <c r="AM46" s="59"/>
      <c r="AN46" s="143"/>
    </row>
    <row r="47" spans="2:40">
      <c r="B47" s="86"/>
      <c r="C47" s="17">
        <v>6</v>
      </c>
      <c r="D47" s="18" t="s">
        <v>4</v>
      </c>
      <c r="E47" s="18">
        <v>13</v>
      </c>
      <c r="F47" s="87"/>
      <c r="G47" s="18">
        <v>2</v>
      </c>
      <c r="H47" s="18" t="s">
        <v>4</v>
      </c>
      <c r="I47" s="18">
        <v>13</v>
      </c>
      <c r="J47" s="87"/>
      <c r="K47" s="18">
        <v>1</v>
      </c>
      <c r="L47" s="18" t="s">
        <v>4</v>
      </c>
      <c r="M47" s="18">
        <v>13</v>
      </c>
      <c r="N47" s="87"/>
      <c r="O47" s="18">
        <v>13</v>
      </c>
      <c r="P47" s="18" t="s">
        <v>4</v>
      </c>
      <c r="Q47" s="18">
        <v>7</v>
      </c>
      <c r="R47" s="87"/>
      <c r="S47" s="93"/>
      <c r="T47" s="94"/>
      <c r="U47" s="94"/>
      <c r="V47" s="95"/>
      <c r="W47" s="18">
        <v>8</v>
      </c>
      <c r="X47" s="18" t="s">
        <v>4</v>
      </c>
      <c r="Y47" s="18">
        <v>13</v>
      </c>
      <c r="Z47" s="87"/>
      <c r="AA47" s="18">
        <v>13</v>
      </c>
      <c r="AB47" s="18" t="s">
        <v>4</v>
      </c>
      <c r="AC47" s="18">
        <v>9</v>
      </c>
      <c r="AD47" s="87"/>
      <c r="AE47" s="18">
        <v>4</v>
      </c>
      <c r="AF47" s="18" t="s">
        <v>4</v>
      </c>
      <c r="AG47" s="18">
        <v>13</v>
      </c>
      <c r="AH47" s="87"/>
      <c r="AI47" s="98"/>
      <c r="AJ47" s="101"/>
      <c r="AK47" s="104"/>
      <c r="AL47" s="57"/>
      <c r="AM47" s="60"/>
      <c r="AN47" s="144"/>
    </row>
    <row r="48" spans="2:40">
      <c r="B48" s="61" t="s">
        <v>15</v>
      </c>
      <c r="C48" s="2">
        <v>13</v>
      </c>
      <c r="D48" s="14" t="s">
        <v>4</v>
      </c>
      <c r="E48" s="14">
        <v>6</v>
      </c>
      <c r="F48" s="64" t="s">
        <v>19</v>
      </c>
      <c r="G48" s="14">
        <v>12</v>
      </c>
      <c r="H48" s="14" t="s">
        <v>4</v>
      </c>
      <c r="I48" s="14">
        <v>13</v>
      </c>
      <c r="J48" s="64" t="s">
        <v>19</v>
      </c>
      <c r="K48" s="14">
        <v>10</v>
      </c>
      <c r="L48" s="14" t="s">
        <v>4</v>
      </c>
      <c r="M48" s="14">
        <v>13</v>
      </c>
      <c r="N48" s="64" t="s">
        <v>18</v>
      </c>
      <c r="O48" s="14">
        <v>13</v>
      </c>
      <c r="P48" s="14" t="s">
        <v>4</v>
      </c>
      <c r="Q48" s="14">
        <v>11</v>
      </c>
      <c r="R48" s="64" t="s">
        <v>18</v>
      </c>
      <c r="S48" s="14">
        <v>13</v>
      </c>
      <c r="T48" s="14" t="s">
        <v>4</v>
      </c>
      <c r="U48" s="14">
        <v>4</v>
      </c>
      <c r="V48" s="64" t="s">
        <v>9</v>
      </c>
      <c r="W48" s="67"/>
      <c r="X48" s="88"/>
      <c r="Y48" s="88"/>
      <c r="Z48" s="89"/>
      <c r="AA48" s="14">
        <v>13</v>
      </c>
      <c r="AB48" s="14" t="s">
        <v>4</v>
      </c>
      <c r="AC48" s="14">
        <v>0</v>
      </c>
      <c r="AD48" s="64" t="s">
        <v>9</v>
      </c>
      <c r="AE48" s="14">
        <v>13</v>
      </c>
      <c r="AF48" s="14" t="s">
        <v>4</v>
      </c>
      <c r="AG48" s="14">
        <v>11</v>
      </c>
      <c r="AH48" s="64" t="s">
        <v>18</v>
      </c>
      <c r="AI48" s="96">
        <f>SUM(AE48:AE50,AA48:AA50,S48:S50,O48:O50,K48:K50,G48:G50,C48:C50)</f>
        <v>245</v>
      </c>
      <c r="AJ48" s="99" t="s">
        <v>4</v>
      </c>
      <c r="AK48" s="102">
        <f>SUM(AG48:AG50,AC48:AC50,U48:U50,Q48:Q50,M48:M50,I48:I50,E48:E50)</f>
        <v>162</v>
      </c>
      <c r="AL48" s="55">
        <v>14</v>
      </c>
      <c r="AM48" s="58">
        <v>5</v>
      </c>
      <c r="AN48" s="145" t="s">
        <v>28</v>
      </c>
    </row>
    <row r="49" spans="2:40">
      <c r="B49" s="62"/>
      <c r="C49" s="15">
        <v>10</v>
      </c>
      <c r="D49" s="16" t="s">
        <v>4</v>
      </c>
      <c r="E49" s="16">
        <v>13</v>
      </c>
      <c r="F49" s="65"/>
      <c r="G49" s="16">
        <v>5</v>
      </c>
      <c r="H49" s="16" t="s">
        <v>4</v>
      </c>
      <c r="I49" s="16">
        <v>13</v>
      </c>
      <c r="J49" s="65"/>
      <c r="K49" s="16">
        <v>13</v>
      </c>
      <c r="L49" s="16" t="s">
        <v>4</v>
      </c>
      <c r="M49" s="16">
        <v>11</v>
      </c>
      <c r="N49" s="65"/>
      <c r="O49" s="16">
        <v>13</v>
      </c>
      <c r="P49" s="16" t="s">
        <v>4</v>
      </c>
      <c r="Q49" s="16">
        <v>3</v>
      </c>
      <c r="R49" s="65"/>
      <c r="S49" s="16">
        <v>13</v>
      </c>
      <c r="T49" s="16" t="s">
        <v>4</v>
      </c>
      <c r="U49" s="16">
        <v>1</v>
      </c>
      <c r="V49" s="65"/>
      <c r="W49" s="90"/>
      <c r="X49" s="91"/>
      <c r="Y49" s="91"/>
      <c r="Z49" s="92"/>
      <c r="AA49" s="16">
        <v>13</v>
      </c>
      <c r="AB49" s="16" t="s">
        <v>4</v>
      </c>
      <c r="AC49" s="16">
        <v>0</v>
      </c>
      <c r="AD49" s="65"/>
      <c r="AE49" s="16">
        <v>13</v>
      </c>
      <c r="AF49" s="16" t="s">
        <v>4</v>
      </c>
      <c r="AG49" s="16">
        <v>1</v>
      </c>
      <c r="AH49" s="65"/>
      <c r="AI49" s="97"/>
      <c r="AJ49" s="100"/>
      <c r="AK49" s="103"/>
      <c r="AL49" s="56"/>
      <c r="AM49" s="59"/>
      <c r="AN49" s="143"/>
    </row>
    <row r="50" spans="2:40">
      <c r="B50" s="86"/>
      <c r="C50" s="17">
        <v>10</v>
      </c>
      <c r="D50" s="18" t="s">
        <v>4</v>
      </c>
      <c r="E50" s="18">
        <v>13</v>
      </c>
      <c r="F50" s="87"/>
      <c r="G50" s="18">
        <v>13</v>
      </c>
      <c r="H50" s="18" t="s">
        <v>4</v>
      </c>
      <c r="I50" s="18">
        <v>7</v>
      </c>
      <c r="J50" s="87"/>
      <c r="K50" s="18">
        <v>13</v>
      </c>
      <c r="L50" s="18" t="s">
        <v>4</v>
      </c>
      <c r="M50" s="18">
        <v>8</v>
      </c>
      <c r="N50" s="87"/>
      <c r="O50" s="18">
        <v>4</v>
      </c>
      <c r="P50" s="18" t="s">
        <v>4</v>
      </c>
      <c r="Q50" s="18">
        <v>13</v>
      </c>
      <c r="R50" s="87"/>
      <c r="S50" s="18">
        <v>13</v>
      </c>
      <c r="T50" s="18" t="s">
        <v>4</v>
      </c>
      <c r="U50" s="18">
        <v>8</v>
      </c>
      <c r="V50" s="87"/>
      <c r="W50" s="93"/>
      <c r="X50" s="94"/>
      <c r="Y50" s="94"/>
      <c r="Z50" s="95"/>
      <c r="AA50" s="18">
        <v>13</v>
      </c>
      <c r="AB50" s="18" t="s">
        <v>4</v>
      </c>
      <c r="AC50" s="18">
        <v>0</v>
      </c>
      <c r="AD50" s="87"/>
      <c r="AE50" s="18">
        <v>12</v>
      </c>
      <c r="AF50" s="18" t="s">
        <v>4</v>
      </c>
      <c r="AG50" s="18">
        <v>13</v>
      </c>
      <c r="AH50" s="87"/>
      <c r="AI50" s="98"/>
      <c r="AJ50" s="101"/>
      <c r="AK50" s="104"/>
      <c r="AL50" s="57"/>
      <c r="AM50" s="60"/>
      <c r="AN50" s="144"/>
    </row>
    <row r="51" spans="2:40">
      <c r="B51" s="61" t="s">
        <v>16</v>
      </c>
      <c r="C51" s="15">
        <v>2</v>
      </c>
      <c r="D51" s="16" t="s">
        <v>4</v>
      </c>
      <c r="E51" s="16">
        <v>13</v>
      </c>
      <c r="F51" s="64" t="s">
        <v>19</v>
      </c>
      <c r="G51" s="16">
        <v>2</v>
      </c>
      <c r="H51" s="16" t="s">
        <v>4</v>
      </c>
      <c r="I51" s="16">
        <v>13</v>
      </c>
      <c r="J51" s="64" t="s">
        <v>10</v>
      </c>
      <c r="K51" s="16">
        <v>0</v>
      </c>
      <c r="L51" s="16" t="s">
        <v>4</v>
      </c>
      <c r="M51" s="16">
        <v>13</v>
      </c>
      <c r="N51" s="64" t="s">
        <v>10</v>
      </c>
      <c r="O51" s="16">
        <v>2</v>
      </c>
      <c r="P51" s="16" t="s">
        <v>4</v>
      </c>
      <c r="Q51" s="16">
        <v>13</v>
      </c>
      <c r="R51" s="64" t="s">
        <v>10</v>
      </c>
      <c r="S51" s="16">
        <v>6</v>
      </c>
      <c r="T51" s="16" t="s">
        <v>4</v>
      </c>
      <c r="U51" s="16">
        <v>13</v>
      </c>
      <c r="V51" s="64" t="s">
        <v>19</v>
      </c>
      <c r="W51" s="16">
        <v>0</v>
      </c>
      <c r="X51" s="16" t="s">
        <v>4</v>
      </c>
      <c r="Y51" s="16">
        <v>13</v>
      </c>
      <c r="Z51" s="64" t="s">
        <v>10</v>
      </c>
      <c r="AA51" s="67"/>
      <c r="AB51" s="88"/>
      <c r="AC51" s="88"/>
      <c r="AD51" s="89"/>
      <c r="AE51" s="16">
        <v>13</v>
      </c>
      <c r="AF51" s="16" t="s">
        <v>4</v>
      </c>
      <c r="AG51" s="16">
        <v>7</v>
      </c>
      <c r="AH51" s="64" t="s">
        <v>18</v>
      </c>
      <c r="AI51" s="96">
        <f>SUM(AE51:AE53,W51:W53,S51:S53,O51:O53,K51:K53,G51:G53,C51:C53)</f>
        <v>112</v>
      </c>
      <c r="AJ51" s="99" t="s">
        <v>4</v>
      </c>
      <c r="AK51" s="102">
        <f>SUM(AG51:AG53,Y51:Y53,U51:U53,Q51:Q53,M51:M53,I51:I53,E51:E53)</f>
        <v>253</v>
      </c>
      <c r="AL51" s="55">
        <v>4</v>
      </c>
      <c r="AM51" s="58">
        <v>1</v>
      </c>
      <c r="AN51" s="145" t="s">
        <v>29</v>
      </c>
    </row>
    <row r="52" spans="2:40">
      <c r="B52" s="62"/>
      <c r="C52" s="15">
        <v>9</v>
      </c>
      <c r="D52" s="16" t="s">
        <v>4</v>
      </c>
      <c r="E52" s="16">
        <v>13</v>
      </c>
      <c r="F52" s="65"/>
      <c r="G52" s="16">
        <v>3</v>
      </c>
      <c r="H52" s="16" t="s">
        <v>4</v>
      </c>
      <c r="I52" s="16">
        <v>13</v>
      </c>
      <c r="J52" s="65"/>
      <c r="K52" s="16">
        <v>2</v>
      </c>
      <c r="L52" s="16" t="s">
        <v>4</v>
      </c>
      <c r="M52" s="16">
        <v>13</v>
      </c>
      <c r="N52" s="65"/>
      <c r="O52" s="16">
        <v>3</v>
      </c>
      <c r="P52" s="16" t="s">
        <v>4</v>
      </c>
      <c r="Q52" s="16">
        <v>13</v>
      </c>
      <c r="R52" s="65"/>
      <c r="S52" s="16">
        <v>13</v>
      </c>
      <c r="T52" s="16" t="s">
        <v>4</v>
      </c>
      <c r="U52" s="16">
        <v>8</v>
      </c>
      <c r="V52" s="65"/>
      <c r="W52" s="16">
        <v>0</v>
      </c>
      <c r="X52" s="16" t="s">
        <v>4</v>
      </c>
      <c r="Y52" s="16">
        <v>13</v>
      </c>
      <c r="Z52" s="65"/>
      <c r="AA52" s="90"/>
      <c r="AB52" s="91"/>
      <c r="AC52" s="91"/>
      <c r="AD52" s="92"/>
      <c r="AE52" s="16">
        <v>4</v>
      </c>
      <c r="AF52" s="16" t="s">
        <v>4</v>
      </c>
      <c r="AG52" s="16">
        <v>13</v>
      </c>
      <c r="AH52" s="65"/>
      <c r="AI52" s="97"/>
      <c r="AJ52" s="100"/>
      <c r="AK52" s="103"/>
      <c r="AL52" s="56"/>
      <c r="AM52" s="59"/>
      <c r="AN52" s="143"/>
    </row>
    <row r="53" spans="2:40">
      <c r="B53" s="86"/>
      <c r="C53" s="17">
        <v>13</v>
      </c>
      <c r="D53" s="18" t="s">
        <v>4</v>
      </c>
      <c r="E53" s="18">
        <v>10</v>
      </c>
      <c r="F53" s="87"/>
      <c r="G53" s="18">
        <v>9</v>
      </c>
      <c r="H53" s="18" t="s">
        <v>4</v>
      </c>
      <c r="I53" s="18">
        <v>13</v>
      </c>
      <c r="J53" s="87"/>
      <c r="K53" s="18">
        <v>7</v>
      </c>
      <c r="L53" s="18" t="s">
        <v>4</v>
      </c>
      <c r="M53" s="18">
        <v>13</v>
      </c>
      <c r="N53" s="87"/>
      <c r="O53" s="18">
        <v>2</v>
      </c>
      <c r="P53" s="18" t="s">
        <v>4</v>
      </c>
      <c r="Q53" s="18">
        <v>13</v>
      </c>
      <c r="R53" s="87"/>
      <c r="S53" s="16">
        <v>9</v>
      </c>
      <c r="T53" s="16" t="s">
        <v>4</v>
      </c>
      <c r="U53" s="16">
        <v>13</v>
      </c>
      <c r="V53" s="87"/>
      <c r="W53" s="18">
        <v>0</v>
      </c>
      <c r="X53" s="18" t="s">
        <v>4</v>
      </c>
      <c r="Y53" s="18">
        <v>13</v>
      </c>
      <c r="Z53" s="87"/>
      <c r="AA53" s="93"/>
      <c r="AB53" s="94"/>
      <c r="AC53" s="94"/>
      <c r="AD53" s="95"/>
      <c r="AE53" s="18">
        <v>13</v>
      </c>
      <c r="AF53" s="18" t="s">
        <v>4</v>
      </c>
      <c r="AG53" s="18">
        <v>7</v>
      </c>
      <c r="AH53" s="87"/>
      <c r="AI53" s="98"/>
      <c r="AJ53" s="101"/>
      <c r="AK53" s="104"/>
      <c r="AL53" s="57"/>
      <c r="AM53" s="60"/>
      <c r="AN53" s="144"/>
    </row>
    <row r="54" spans="2:40">
      <c r="B54" s="61" t="s">
        <v>17</v>
      </c>
      <c r="C54" s="2">
        <v>6</v>
      </c>
      <c r="D54" s="8" t="s">
        <v>4</v>
      </c>
      <c r="E54" s="8">
        <v>13</v>
      </c>
      <c r="F54" s="64" t="s">
        <v>10</v>
      </c>
      <c r="G54" s="8">
        <v>0</v>
      </c>
      <c r="H54" s="8" t="s">
        <v>4</v>
      </c>
      <c r="I54" s="8">
        <v>13</v>
      </c>
      <c r="J54" s="64" t="s">
        <v>10</v>
      </c>
      <c r="K54" s="8">
        <v>4</v>
      </c>
      <c r="L54" s="8" t="s">
        <v>4</v>
      </c>
      <c r="M54" s="8">
        <v>13</v>
      </c>
      <c r="N54" s="64" t="s">
        <v>10</v>
      </c>
      <c r="O54" s="8">
        <v>7</v>
      </c>
      <c r="P54" s="8" t="s">
        <v>4</v>
      </c>
      <c r="Q54" s="8">
        <v>13</v>
      </c>
      <c r="R54" s="64" t="s">
        <v>10</v>
      </c>
      <c r="S54" s="2">
        <v>11</v>
      </c>
      <c r="T54" s="8" t="s">
        <v>4</v>
      </c>
      <c r="U54" s="8">
        <v>13</v>
      </c>
      <c r="V54" s="64" t="s">
        <v>19</v>
      </c>
      <c r="W54" s="8">
        <v>11</v>
      </c>
      <c r="X54" s="8" t="s">
        <v>4</v>
      </c>
      <c r="Y54" s="8">
        <v>13</v>
      </c>
      <c r="Z54" s="64" t="s">
        <v>19</v>
      </c>
      <c r="AA54" s="8">
        <v>7</v>
      </c>
      <c r="AB54" s="8" t="s">
        <v>4</v>
      </c>
      <c r="AC54" s="8">
        <v>13</v>
      </c>
      <c r="AD54" s="64" t="s">
        <v>19</v>
      </c>
      <c r="AE54" s="67"/>
      <c r="AF54" s="68"/>
      <c r="AG54" s="68"/>
      <c r="AH54" s="69"/>
      <c r="AI54" s="76">
        <f>SUM(AA54:AA56,W54:W56,S54:S56,O54:O56,K54:K56,G54:G56,C54:C56)</f>
        <v>142</v>
      </c>
      <c r="AJ54" s="78" t="s">
        <v>4</v>
      </c>
      <c r="AK54" s="80">
        <f>SUM(AC54:AC56,Y54:Y56,U54:U56,Q54:Q56,M54:M56,I54:I56,E54:E56)</f>
        <v>248</v>
      </c>
      <c r="AL54" s="82">
        <v>3</v>
      </c>
      <c r="AM54" s="84">
        <v>0</v>
      </c>
      <c r="AN54" s="146" t="s">
        <v>30</v>
      </c>
    </row>
    <row r="55" spans="2:40">
      <c r="B55" s="62"/>
      <c r="C55" s="9">
        <v>2</v>
      </c>
      <c r="D55" s="10" t="s">
        <v>4</v>
      </c>
      <c r="E55" s="10">
        <v>13</v>
      </c>
      <c r="F55" s="65"/>
      <c r="G55" s="10">
        <v>2</v>
      </c>
      <c r="H55" s="10" t="s">
        <v>4</v>
      </c>
      <c r="I55" s="10">
        <v>13</v>
      </c>
      <c r="J55" s="65"/>
      <c r="K55" s="10">
        <v>5</v>
      </c>
      <c r="L55" s="10" t="s">
        <v>4</v>
      </c>
      <c r="M55" s="10">
        <v>13</v>
      </c>
      <c r="N55" s="65"/>
      <c r="O55" s="10">
        <v>4</v>
      </c>
      <c r="P55" s="10" t="s">
        <v>4</v>
      </c>
      <c r="Q55" s="10">
        <v>13</v>
      </c>
      <c r="R55" s="65"/>
      <c r="S55" s="9">
        <v>9</v>
      </c>
      <c r="T55" s="10" t="s">
        <v>4</v>
      </c>
      <c r="U55" s="10">
        <v>13</v>
      </c>
      <c r="V55" s="65"/>
      <c r="W55" s="10">
        <v>1</v>
      </c>
      <c r="X55" s="10" t="s">
        <v>4</v>
      </c>
      <c r="Y55" s="10">
        <v>13</v>
      </c>
      <c r="Z55" s="65"/>
      <c r="AA55" s="10">
        <v>13</v>
      </c>
      <c r="AB55" s="10" t="s">
        <v>4</v>
      </c>
      <c r="AC55" s="10">
        <v>4</v>
      </c>
      <c r="AD55" s="65"/>
      <c r="AE55" s="70"/>
      <c r="AF55" s="71"/>
      <c r="AG55" s="71"/>
      <c r="AH55" s="72"/>
      <c r="AI55" s="76"/>
      <c r="AJ55" s="78"/>
      <c r="AK55" s="80"/>
      <c r="AL55" s="82"/>
      <c r="AM55" s="84"/>
      <c r="AN55" s="146"/>
    </row>
    <row r="56" spans="2:40" ht="15.75" thickBot="1">
      <c r="B56" s="63"/>
      <c r="C56" s="11">
        <v>3</v>
      </c>
      <c r="D56" s="12" t="s">
        <v>4</v>
      </c>
      <c r="E56" s="12">
        <v>13</v>
      </c>
      <c r="F56" s="66"/>
      <c r="G56" s="12">
        <v>0</v>
      </c>
      <c r="H56" s="12" t="s">
        <v>4</v>
      </c>
      <c r="I56" s="12">
        <v>13</v>
      </c>
      <c r="J56" s="66"/>
      <c r="K56" s="12">
        <v>9</v>
      </c>
      <c r="L56" s="12" t="s">
        <v>4</v>
      </c>
      <c r="M56" s="12">
        <v>13</v>
      </c>
      <c r="N56" s="66"/>
      <c r="O56" s="12">
        <v>9</v>
      </c>
      <c r="P56" s="12" t="s">
        <v>4</v>
      </c>
      <c r="Q56" s="12">
        <v>13</v>
      </c>
      <c r="R56" s="66"/>
      <c r="S56" s="11">
        <v>13</v>
      </c>
      <c r="T56" s="12" t="s">
        <v>4</v>
      </c>
      <c r="U56" s="12">
        <v>4</v>
      </c>
      <c r="V56" s="66"/>
      <c r="W56" s="12">
        <v>13</v>
      </c>
      <c r="X56" s="12" t="s">
        <v>4</v>
      </c>
      <c r="Y56" s="12">
        <v>12</v>
      </c>
      <c r="Z56" s="66"/>
      <c r="AA56" s="12">
        <v>13</v>
      </c>
      <c r="AB56" s="12" t="s">
        <v>4</v>
      </c>
      <c r="AC56" s="12">
        <v>7</v>
      </c>
      <c r="AD56" s="66"/>
      <c r="AE56" s="73"/>
      <c r="AF56" s="74"/>
      <c r="AG56" s="74"/>
      <c r="AH56" s="75"/>
      <c r="AI56" s="77"/>
      <c r="AJ56" s="79"/>
      <c r="AK56" s="81"/>
      <c r="AL56" s="83"/>
      <c r="AM56" s="85"/>
      <c r="AN56" s="147"/>
    </row>
    <row r="57" spans="2:40" ht="15.75" thickTop="1"/>
    <row r="58" spans="2:40">
      <c r="B58" s="13"/>
    </row>
  </sheetData>
  <sheetProtection selectLockedCells="1" selectUnlockedCells="1"/>
  <mergeCells count="278">
    <mergeCell ref="AN51:AN53"/>
    <mergeCell ref="AI54:AI56"/>
    <mergeCell ref="AJ54:AJ56"/>
    <mergeCell ref="AK54:AK56"/>
    <mergeCell ref="AL54:AL56"/>
    <mergeCell ref="AM54:AM56"/>
    <mergeCell ref="AN54:AN56"/>
    <mergeCell ref="AI51:AI53"/>
    <mergeCell ref="AJ51:AJ53"/>
    <mergeCell ref="AK51:AK53"/>
    <mergeCell ref="AL51:AL53"/>
    <mergeCell ref="AM51:AM53"/>
    <mergeCell ref="Z51:Z53"/>
    <mergeCell ref="AA51:AD53"/>
    <mergeCell ref="AH51:AH53"/>
    <mergeCell ref="B54:B56"/>
    <mergeCell ref="F54:F56"/>
    <mergeCell ref="J54:J56"/>
    <mergeCell ref="N54:N56"/>
    <mergeCell ref="R54:R56"/>
    <mergeCell ref="V54:V56"/>
    <mergeCell ref="AD54:AD56"/>
    <mergeCell ref="AE54:AH56"/>
    <mergeCell ref="V51:V53"/>
    <mergeCell ref="Z54:Z56"/>
    <mergeCell ref="B51:B53"/>
    <mergeCell ref="F51:F53"/>
    <mergeCell ref="J51:J53"/>
    <mergeCell ref="N51:N53"/>
    <mergeCell ref="R51:R53"/>
    <mergeCell ref="B45:B47"/>
    <mergeCell ref="F45:F47"/>
    <mergeCell ref="J45:J47"/>
    <mergeCell ref="AA31:AD31"/>
    <mergeCell ref="AE31:AH31"/>
    <mergeCell ref="AA32:AC32"/>
    <mergeCell ref="AE32:AG32"/>
    <mergeCell ref="AD33:AD35"/>
    <mergeCell ref="AH33:AH35"/>
    <mergeCell ref="AD36:AD38"/>
    <mergeCell ref="AH36:AH38"/>
    <mergeCell ref="AD39:AD41"/>
    <mergeCell ref="AH39:AH41"/>
    <mergeCell ref="AD42:AD44"/>
    <mergeCell ref="AH42:AH44"/>
    <mergeCell ref="B39:B41"/>
    <mergeCell ref="B42:B44"/>
    <mergeCell ref="F42:F44"/>
    <mergeCell ref="J42:J44"/>
    <mergeCell ref="N42:N44"/>
    <mergeCell ref="B31:B32"/>
    <mergeCell ref="C31:F31"/>
    <mergeCell ref="G31:J31"/>
    <mergeCell ref="K31:N31"/>
    <mergeCell ref="AN48:AN50"/>
    <mergeCell ref="S45:V47"/>
    <mergeCell ref="Z45:Z47"/>
    <mergeCell ref="AI45:AI47"/>
    <mergeCell ref="AJ45:AJ47"/>
    <mergeCell ref="AK45:AK47"/>
    <mergeCell ref="AH45:AH47"/>
    <mergeCell ref="AD48:AD50"/>
    <mergeCell ref="AD45:AD47"/>
    <mergeCell ref="AH48:AH50"/>
    <mergeCell ref="AL45:AL47"/>
    <mergeCell ref="AM45:AM47"/>
    <mergeCell ref="AN45:AN47"/>
    <mergeCell ref="AK48:AK50"/>
    <mergeCell ref="AL48:AL50"/>
    <mergeCell ref="AM48:AM50"/>
    <mergeCell ref="B48:B50"/>
    <mergeCell ref="F48:F50"/>
    <mergeCell ref="J48:J50"/>
    <mergeCell ref="N48:N50"/>
    <mergeCell ref="R48:R50"/>
    <mergeCell ref="V48:V50"/>
    <mergeCell ref="W48:Z50"/>
    <mergeCell ref="AI48:AI50"/>
    <mergeCell ref="AJ48:AJ50"/>
    <mergeCell ref="AN42:AN44"/>
    <mergeCell ref="V39:V41"/>
    <mergeCell ref="Z39:Z41"/>
    <mergeCell ref="AI39:AI41"/>
    <mergeCell ref="AJ39:AJ41"/>
    <mergeCell ref="AK39:AK41"/>
    <mergeCell ref="R45:R47"/>
    <mergeCell ref="AL39:AL41"/>
    <mergeCell ref="AM39:AM41"/>
    <mergeCell ref="AN39:AN41"/>
    <mergeCell ref="O42:R44"/>
    <mergeCell ref="V42:V44"/>
    <mergeCell ref="Z42:Z44"/>
    <mergeCell ref="AI42:AI44"/>
    <mergeCell ref="AJ42:AJ44"/>
    <mergeCell ref="AK42:AK44"/>
    <mergeCell ref="AL42:AL44"/>
    <mergeCell ref="AM42:AM44"/>
    <mergeCell ref="AL33:AL35"/>
    <mergeCell ref="AM33:AM35"/>
    <mergeCell ref="AN33:AN35"/>
    <mergeCell ref="B36:B38"/>
    <mergeCell ref="F36:F38"/>
    <mergeCell ref="G36:J38"/>
    <mergeCell ref="N36:N38"/>
    <mergeCell ref="R36:R38"/>
    <mergeCell ref="V36:V38"/>
    <mergeCell ref="Z36:Z38"/>
    <mergeCell ref="AI36:AI38"/>
    <mergeCell ref="AJ36:AJ38"/>
    <mergeCell ref="AK36:AK38"/>
    <mergeCell ref="AL36:AL38"/>
    <mergeCell ref="AM36:AM38"/>
    <mergeCell ref="AN36:AN38"/>
    <mergeCell ref="AK33:AK35"/>
    <mergeCell ref="B33:B35"/>
    <mergeCell ref="C33:F35"/>
    <mergeCell ref="J33:J35"/>
    <mergeCell ref="N33:N35"/>
    <mergeCell ref="R33:R35"/>
    <mergeCell ref="O31:R31"/>
    <mergeCell ref="S31:V31"/>
    <mergeCell ref="W31:Z31"/>
    <mergeCell ref="AI31:AN31"/>
    <mergeCell ref="C32:E32"/>
    <mergeCell ref="G32:I32"/>
    <mergeCell ref="K32:M32"/>
    <mergeCell ref="O32:Q32"/>
    <mergeCell ref="S32:U32"/>
    <mergeCell ref="W32:Y32"/>
    <mergeCell ref="AI32:AK32"/>
    <mergeCell ref="F39:F41"/>
    <mergeCell ref="J39:J41"/>
    <mergeCell ref="K39:N41"/>
    <mergeCell ref="R39:R41"/>
    <mergeCell ref="V33:V35"/>
    <mergeCell ref="Z33:Z35"/>
    <mergeCell ref="AI33:AI35"/>
    <mergeCell ref="AJ33:AJ35"/>
    <mergeCell ref="N45:N47"/>
    <mergeCell ref="B2:B3"/>
    <mergeCell ref="C2:F2"/>
    <mergeCell ref="G2:J2"/>
    <mergeCell ref="K2:N2"/>
    <mergeCell ref="O2:R2"/>
    <mergeCell ref="S2:V2"/>
    <mergeCell ref="W2:Z2"/>
    <mergeCell ref="AA2:AD2"/>
    <mergeCell ref="AE2:AH2"/>
    <mergeCell ref="AI2:AN2"/>
    <mergeCell ref="C3:E3"/>
    <mergeCell ref="G3:I3"/>
    <mergeCell ref="K3:M3"/>
    <mergeCell ref="O3:Q3"/>
    <mergeCell ref="S3:U3"/>
    <mergeCell ref="W3:Y3"/>
    <mergeCell ref="AA3:AC3"/>
    <mergeCell ref="AE3:AG3"/>
    <mergeCell ref="AI3:AK3"/>
    <mergeCell ref="AL4:AL6"/>
    <mergeCell ref="AM4:AM6"/>
    <mergeCell ref="AN4:AN6"/>
    <mergeCell ref="B7:B9"/>
    <mergeCell ref="F7:F9"/>
    <mergeCell ref="G7:J9"/>
    <mergeCell ref="N7:N9"/>
    <mergeCell ref="R7:R9"/>
    <mergeCell ref="V7:V9"/>
    <mergeCell ref="Z7:Z9"/>
    <mergeCell ref="AD7:AD9"/>
    <mergeCell ref="AH7:AH9"/>
    <mergeCell ref="AI7:AI9"/>
    <mergeCell ref="AJ7:AJ9"/>
    <mergeCell ref="AK7:AK9"/>
    <mergeCell ref="AL7:AL9"/>
    <mergeCell ref="AM7:AM9"/>
    <mergeCell ref="AN7:AN9"/>
    <mergeCell ref="B4:B6"/>
    <mergeCell ref="C4:F6"/>
    <mergeCell ref="J4:J6"/>
    <mergeCell ref="N4:N6"/>
    <mergeCell ref="R4:R6"/>
    <mergeCell ref="V4:V6"/>
    <mergeCell ref="Z10:Z12"/>
    <mergeCell ref="AD10:AD12"/>
    <mergeCell ref="AH10:AH12"/>
    <mergeCell ref="AI4:AI6"/>
    <mergeCell ref="AJ4:AJ6"/>
    <mergeCell ref="AK4:AK6"/>
    <mergeCell ref="Z4:Z6"/>
    <mergeCell ref="AD4:AD6"/>
    <mergeCell ref="AH4:AH6"/>
    <mergeCell ref="AI10:AI12"/>
    <mergeCell ref="AJ10:AJ12"/>
    <mergeCell ref="AK10:AK12"/>
    <mergeCell ref="AL10:AL12"/>
    <mergeCell ref="AM10:AM12"/>
    <mergeCell ref="AN10:AN12"/>
    <mergeCell ref="B13:B15"/>
    <mergeCell ref="F13:F15"/>
    <mergeCell ref="J13:J15"/>
    <mergeCell ref="N13:N15"/>
    <mergeCell ref="O13:R15"/>
    <mergeCell ref="V13:V15"/>
    <mergeCell ref="Z13:Z15"/>
    <mergeCell ref="AD13:AD15"/>
    <mergeCell ref="AH13:AH15"/>
    <mergeCell ref="AI13:AI15"/>
    <mergeCell ref="AJ13:AJ15"/>
    <mergeCell ref="AK13:AK15"/>
    <mergeCell ref="AL13:AL15"/>
    <mergeCell ref="AM13:AM15"/>
    <mergeCell ref="AN13:AN15"/>
    <mergeCell ref="B10:B12"/>
    <mergeCell ref="F10:F12"/>
    <mergeCell ref="J10:J12"/>
    <mergeCell ref="K10:N12"/>
    <mergeCell ref="R10:R12"/>
    <mergeCell ref="V10:V12"/>
    <mergeCell ref="AL16:AL18"/>
    <mergeCell ref="AM16:AM18"/>
    <mergeCell ref="AN16:AN18"/>
    <mergeCell ref="B19:B21"/>
    <mergeCell ref="F19:F21"/>
    <mergeCell ref="J19:J21"/>
    <mergeCell ref="N19:N21"/>
    <mergeCell ref="R19:R21"/>
    <mergeCell ref="V19:V21"/>
    <mergeCell ref="W19:Z21"/>
    <mergeCell ref="AD19:AD21"/>
    <mergeCell ref="AH19:AH21"/>
    <mergeCell ref="AI19:AI21"/>
    <mergeCell ref="AJ19:AJ21"/>
    <mergeCell ref="AK19:AK21"/>
    <mergeCell ref="AL19:AL21"/>
    <mergeCell ref="AM19:AM21"/>
    <mergeCell ref="AN19:AN21"/>
    <mergeCell ref="B16:B18"/>
    <mergeCell ref="F16:F18"/>
    <mergeCell ref="J16:J18"/>
    <mergeCell ref="N16:N18"/>
    <mergeCell ref="R16:R18"/>
    <mergeCell ref="S16:V18"/>
    <mergeCell ref="Z22:Z24"/>
    <mergeCell ref="AA22:AD24"/>
    <mergeCell ref="AH22:AH24"/>
    <mergeCell ref="AI16:AI18"/>
    <mergeCell ref="AJ16:AJ18"/>
    <mergeCell ref="AK16:AK18"/>
    <mergeCell ref="Z16:Z18"/>
    <mergeCell ref="AD16:AD18"/>
    <mergeCell ref="AH16:AH18"/>
    <mergeCell ref="AI22:AI24"/>
    <mergeCell ref="AJ22:AJ24"/>
    <mergeCell ref="AK22:AK24"/>
    <mergeCell ref="AL22:AL24"/>
    <mergeCell ref="AM22:AM24"/>
    <mergeCell ref="AN22:AN24"/>
    <mergeCell ref="B25:B27"/>
    <mergeCell ref="F25:F27"/>
    <mergeCell ref="J25:J27"/>
    <mergeCell ref="N25:N27"/>
    <mergeCell ref="R25:R27"/>
    <mergeCell ref="V25:V27"/>
    <mergeCell ref="Z25:Z27"/>
    <mergeCell ref="AD25:AD27"/>
    <mergeCell ref="AE25:AH27"/>
    <mergeCell ref="AI25:AI27"/>
    <mergeCell ref="AJ25:AJ27"/>
    <mergeCell ref="AK25:AK27"/>
    <mergeCell ref="AL25:AL27"/>
    <mergeCell ref="AM25:AM27"/>
    <mergeCell ref="AN25:AN27"/>
    <mergeCell ref="B22:B24"/>
    <mergeCell ref="F22:F24"/>
    <mergeCell ref="J22:J24"/>
    <mergeCell ref="N22:N24"/>
    <mergeCell ref="R22:R24"/>
    <mergeCell ref="V22:V24"/>
  </mergeCells>
  <pageMargins left="0.7" right="0.7" top="0.78740157499999996" bottom="0.78740157499999996" header="0.3" footer="0.3"/>
  <pageSetup paperSize="9" orientation="portrait" r:id="rId1"/>
  <ignoredErrors>
    <ignoredError sqref="AK36 AI36 AI42 AK42 AI48 AK48 AK54 AI54 AI51 AK51 AI45 AK45 AK39 AI39 AK33 AI33 AI4:AK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16</dc:creator>
  <cp:lastModifiedBy>F 16</cp:lastModifiedBy>
  <dcterms:created xsi:type="dcterms:W3CDTF">2013-08-20T15:10:13Z</dcterms:created>
  <dcterms:modified xsi:type="dcterms:W3CDTF">2015-10-08T17:45:31Z</dcterms:modified>
</cp:coreProperties>
</file>